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CBM01\CBM_ED$\winfried lutz\Documents\"/>
    </mc:Choice>
  </mc:AlternateContent>
  <workbookProtection workbookPassword="ED52" lockStructure="1"/>
  <bookViews>
    <workbookView xWindow="240" yWindow="45" windowWidth="19320" windowHeight="7995" firstSheet="1" activeTab="1"/>
  </bookViews>
  <sheets>
    <sheet name="Berechnung" sheetId="1" state="hidden" r:id="rId1"/>
    <sheet name="Daten" sheetId="3" r:id="rId2"/>
    <sheet name="FEU" sheetId="2" r:id="rId3"/>
  </sheets>
  <calcPr calcId="162913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B1" i="2" l="1"/>
  <c r="B3" i="2"/>
  <c r="B6" i="2" l="1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C5" i="2"/>
  <c r="C4" i="2"/>
  <c r="B4" i="2"/>
  <c r="B5" i="2"/>
  <c r="C4" i="1"/>
  <c r="O1" i="3" l="1"/>
  <c r="E100" i="2"/>
  <c r="A5" i="3" l="1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4" i="3"/>
  <c r="E3" i="2" l="1"/>
  <c r="F101" i="2" l="1"/>
  <c r="P5" i="1" l="1"/>
  <c r="M6" i="1"/>
  <c r="U7" i="1"/>
  <c r="U8" i="1"/>
  <c r="M9" i="1"/>
  <c r="U10" i="1"/>
  <c r="N11" i="1"/>
  <c r="U12" i="1"/>
  <c r="V13" i="1"/>
  <c r="M14" i="1"/>
  <c r="O15" i="1"/>
  <c r="Q16" i="1"/>
  <c r="N17" i="1"/>
  <c r="P18" i="1"/>
  <c r="S19" i="1"/>
  <c r="R20" i="1"/>
  <c r="U21" i="1"/>
  <c r="R22" i="1"/>
  <c r="R23" i="1"/>
  <c r="V24" i="1"/>
  <c r="Q25" i="1"/>
  <c r="T26" i="1"/>
  <c r="U27" i="1"/>
  <c r="S28" i="1"/>
  <c r="V29" i="1"/>
  <c r="Q30" i="1"/>
  <c r="U31" i="1"/>
  <c r="R32" i="1"/>
  <c r="R33" i="1"/>
  <c r="Z4" i="1"/>
  <c r="N5" i="1"/>
  <c r="X5" i="1"/>
  <c r="S6" i="1"/>
  <c r="V6" i="1"/>
  <c r="P7" i="1"/>
  <c r="S15" i="1"/>
  <c r="U15" i="1"/>
  <c r="W25" i="1"/>
  <c r="Y25" i="1"/>
  <c r="Z25" i="1"/>
  <c r="V25" i="1" l="1"/>
  <c r="U25" i="1"/>
  <c r="T25" i="1"/>
  <c r="M15" i="1"/>
  <c r="R15" i="1"/>
  <c r="X15" i="1"/>
  <c r="M25" i="1"/>
  <c r="W15" i="1"/>
  <c r="P26" i="1"/>
  <c r="T17" i="1"/>
  <c r="O26" i="1"/>
  <c r="R17" i="1"/>
  <c r="Y27" i="1"/>
  <c r="X27" i="1"/>
  <c r="U17" i="1"/>
  <c r="AI17" i="1" s="1"/>
  <c r="Q7" i="1"/>
  <c r="S17" i="1"/>
  <c r="M16" i="1"/>
  <c r="Z27" i="1"/>
  <c r="S27" i="1"/>
  <c r="R27" i="1"/>
  <c r="Z16" i="1"/>
  <c r="Q27" i="1"/>
  <c r="W16" i="1"/>
  <c r="V7" i="1"/>
  <c r="P27" i="1"/>
  <c r="S7" i="1"/>
  <c r="T27" i="1"/>
  <c r="Q17" i="1"/>
  <c r="V16" i="1"/>
  <c r="O27" i="1"/>
  <c r="V17" i="1"/>
  <c r="P16" i="1"/>
  <c r="R7" i="1"/>
  <c r="M17" i="1"/>
  <c r="T8" i="1"/>
  <c r="S26" i="1"/>
  <c r="W17" i="1"/>
  <c r="N27" i="1"/>
  <c r="AB27" i="1" s="1"/>
  <c r="O25" i="1"/>
  <c r="N15" i="1"/>
  <c r="AB15" i="1" s="1"/>
  <c r="U28" i="1"/>
  <c r="R28" i="1"/>
  <c r="X18" i="1"/>
  <c r="P28" i="1"/>
  <c r="M19" i="1"/>
  <c r="T28" i="1"/>
  <c r="W18" i="1"/>
  <c r="AK18" i="1" s="1"/>
  <c r="O18" i="1"/>
  <c r="Y8" i="1"/>
  <c r="M30" i="1"/>
  <c r="M18" i="1"/>
  <c r="S8" i="1"/>
  <c r="Z29" i="1"/>
  <c r="W27" i="1"/>
  <c r="M27" i="1"/>
  <c r="Z17" i="1"/>
  <c r="P17" i="1"/>
  <c r="R8" i="1"/>
  <c r="X28" i="1"/>
  <c r="V27" i="1"/>
  <c r="Z26" i="1"/>
  <c r="Y17" i="1"/>
  <c r="O17" i="1"/>
  <c r="Y7" i="1"/>
  <c r="V28" i="1"/>
  <c r="Y26" i="1"/>
  <c r="P25" i="1"/>
  <c r="AD25" i="1" s="1"/>
  <c r="X17" i="1"/>
  <c r="AL17" i="1" s="1"/>
  <c r="T15" i="1"/>
  <c r="AH15" i="1" s="1"/>
  <c r="W7" i="1"/>
  <c r="AK7" i="1" s="1"/>
  <c r="W28" i="1"/>
  <c r="Y18" i="1"/>
  <c r="U29" i="1"/>
  <c r="P8" i="1"/>
  <c r="T29" i="1"/>
  <c r="O28" i="1"/>
  <c r="Z28" i="1"/>
  <c r="AN28" i="1" s="1"/>
  <c r="N28" i="1"/>
  <c r="U24" i="1"/>
  <c r="O8" i="1"/>
  <c r="Y28" i="1"/>
  <c r="M28" i="1"/>
  <c r="N19" i="1"/>
  <c r="Y31" i="1"/>
  <c r="X20" i="1"/>
  <c r="T9" i="1"/>
  <c r="AH9" i="1" s="1"/>
  <c r="P30" i="1"/>
  <c r="Q19" i="1"/>
  <c r="R9" i="1"/>
  <c r="V14" i="1"/>
  <c r="O21" i="1"/>
  <c r="V9" i="1"/>
  <c r="Z31" i="1"/>
  <c r="Z20" i="1"/>
  <c r="U9" i="1"/>
  <c r="Y22" i="1"/>
  <c r="AM22" i="1" s="1"/>
  <c r="V22" i="1"/>
  <c r="V32" i="1"/>
  <c r="Q21" i="1"/>
  <c r="S10" i="1"/>
  <c r="O32" i="1"/>
  <c r="O30" i="1"/>
  <c r="P21" i="1"/>
  <c r="P19" i="1"/>
  <c r="N18" i="1"/>
  <c r="O10" i="1"/>
  <c r="X8" i="1"/>
  <c r="W11" i="1"/>
  <c r="S31" i="1"/>
  <c r="Q31" i="1"/>
  <c r="P31" i="1"/>
  <c r="Q29" i="1"/>
  <c r="Q28" i="1"/>
  <c r="Y21" i="1"/>
  <c r="X19" i="1"/>
  <c r="U18" i="1"/>
  <c r="R11" i="1"/>
  <c r="N8" i="1"/>
  <c r="AB8" i="1" s="1"/>
  <c r="R12" i="1"/>
  <c r="T31" i="1"/>
  <c r="S11" i="1"/>
  <c r="O31" i="1"/>
  <c r="P29" i="1"/>
  <c r="T21" i="1"/>
  <c r="W19" i="1"/>
  <c r="T18" i="1"/>
  <c r="M11" i="1"/>
  <c r="V20" i="1"/>
  <c r="T11" i="1"/>
  <c r="S29" i="1"/>
  <c r="Z21" i="1"/>
  <c r="Z19" i="1"/>
  <c r="AN19" i="1" s="1"/>
  <c r="Q9" i="1"/>
  <c r="X32" i="1"/>
  <c r="Z30" i="1"/>
  <c r="S21" i="1"/>
  <c r="R19" i="1"/>
  <c r="S18" i="1"/>
  <c r="T10" i="1"/>
  <c r="Z8" i="1"/>
  <c r="S24" i="1"/>
  <c r="T14" i="1"/>
  <c r="AH14" i="1" s="1"/>
  <c r="Q10" i="1"/>
  <c r="P33" i="1"/>
  <c r="R29" i="1"/>
  <c r="R24" i="1"/>
  <c r="W20" i="1"/>
  <c r="Y19" i="1"/>
  <c r="O19" i="1"/>
  <c r="V18" i="1"/>
  <c r="S14" i="1"/>
  <c r="P10" i="1"/>
  <c r="S9" i="1"/>
  <c r="Q8" i="1"/>
  <c r="U14" i="1"/>
  <c r="Q24" i="1"/>
  <c r="R14" i="1"/>
  <c r="Z24" i="1"/>
  <c r="P24" i="1"/>
  <c r="U20" i="1"/>
  <c r="N10" i="1"/>
  <c r="AB10" i="1" s="1"/>
  <c r="O29" i="1"/>
  <c r="AC29" i="1" s="1"/>
  <c r="Z14" i="1"/>
  <c r="V30" i="1"/>
  <c r="X29" i="1"/>
  <c r="N29" i="1"/>
  <c r="X24" i="1"/>
  <c r="N24" i="1"/>
  <c r="P20" i="1"/>
  <c r="U19" i="1"/>
  <c r="R18" i="1"/>
  <c r="Y14" i="1"/>
  <c r="O14" i="1"/>
  <c r="Z10" i="1"/>
  <c r="Y9" i="1"/>
  <c r="O9" i="1"/>
  <c r="W8" i="1"/>
  <c r="M8" i="1"/>
  <c r="Y30" i="1"/>
  <c r="W30" i="1"/>
  <c r="Y24" i="1"/>
  <c r="O24" i="1"/>
  <c r="AC24" i="1" s="1"/>
  <c r="P14" i="1"/>
  <c r="U30" i="1"/>
  <c r="W29" i="1"/>
  <c r="M29" i="1"/>
  <c r="W24" i="1"/>
  <c r="M24" i="1"/>
  <c r="N20" i="1"/>
  <c r="T19" i="1"/>
  <c r="Q18" i="1"/>
  <c r="X14" i="1"/>
  <c r="N14" i="1"/>
  <c r="Y10" i="1"/>
  <c r="X9" i="1"/>
  <c r="AL9" i="1" s="1"/>
  <c r="N9" i="1"/>
  <c r="V8" i="1"/>
  <c r="T24" i="1"/>
  <c r="Q14" i="1"/>
  <c r="Y29" i="1"/>
  <c r="Q20" i="1"/>
  <c r="V19" i="1"/>
  <c r="Z9" i="1"/>
  <c r="P9" i="1"/>
  <c r="T30" i="1"/>
  <c r="Z23" i="1"/>
  <c r="M20" i="1"/>
  <c r="Z18" i="1"/>
  <c r="W14" i="1"/>
  <c r="AK14" i="1" s="1"/>
  <c r="X10" i="1"/>
  <c r="W9" i="1"/>
  <c r="T13" i="1"/>
  <c r="Z32" i="1"/>
  <c r="N32" i="1"/>
  <c r="R26" i="1"/>
  <c r="P23" i="1"/>
  <c r="Y16" i="1"/>
  <c r="O16" i="1"/>
  <c r="V11" i="1"/>
  <c r="U6" i="1"/>
  <c r="Y32" i="1"/>
  <c r="AM32" i="1" s="1"/>
  <c r="R31" i="1"/>
  <c r="X30" i="1"/>
  <c r="AL30" i="1" s="1"/>
  <c r="N30" i="1"/>
  <c r="AB30" i="1" s="1"/>
  <c r="Q26" i="1"/>
  <c r="X25" i="1"/>
  <c r="AL25" i="1" s="1"/>
  <c r="N25" i="1"/>
  <c r="Z22" i="1"/>
  <c r="R21" i="1"/>
  <c r="Y20" i="1"/>
  <c r="AM20" i="1" s="1"/>
  <c r="O20" i="1"/>
  <c r="X16" i="1"/>
  <c r="AL16" i="1" s="1"/>
  <c r="N16" i="1"/>
  <c r="V15" i="1"/>
  <c r="AJ15" i="1" s="1"/>
  <c r="S12" i="1"/>
  <c r="U11" i="1"/>
  <c r="AI11" i="1" s="1"/>
  <c r="R10" i="1"/>
  <c r="T6" i="1"/>
  <c r="AH6" i="1" s="1"/>
  <c r="U22" i="1"/>
  <c r="Q6" i="1"/>
  <c r="T32" i="1"/>
  <c r="N31" i="1"/>
  <c r="AB31" i="1" s="1"/>
  <c r="M26" i="1"/>
  <c r="AA26" i="1" s="1"/>
  <c r="Q11" i="1"/>
  <c r="P6" i="1"/>
  <c r="V26" i="1"/>
  <c r="AJ26" i="1" s="1"/>
  <c r="S25" i="1"/>
  <c r="AG25" i="1" s="1"/>
  <c r="P22" i="1"/>
  <c r="W21" i="1"/>
  <c r="AK21" i="1" s="1"/>
  <c r="M21" i="1"/>
  <c r="T20" i="1"/>
  <c r="S16" i="1"/>
  <c r="AG16" i="1" s="1"/>
  <c r="Q15" i="1"/>
  <c r="Z11" i="1"/>
  <c r="P11" i="1"/>
  <c r="W10" i="1"/>
  <c r="M10" i="1"/>
  <c r="Y6" i="1"/>
  <c r="O6" i="1"/>
  <c r="AC6" i="1" s="1"/>
  <c r="N26" i="1"/>
  <c r="U16" i="1"/>
  <c r="Q22" i="1"/>
  <c r="T16" i="1"/>
  <c r="Z6" i="1"/>
  <c r="AN6" i="1" s="1"/>
  <c r="S32" i="1"/>
  <c r="M31" i="1"/>
  <c r="U26" i="1"/>
  <c r="R25" i="1"/>
  <c r="AF25" i="1" s="1"/>
  <c r="O22" i="1"/>
  <c r="V21" i="1"/>
  <c r="S20" i="1"/>
  <c r="R16" i="1"/>
  <c r="Z15" i="1"/>
  <c r="AN15" i="1" s="1"/>
  <c r="P15" i="1"/>
  <c r="Y11" i="1"/>
  <c r="O11" i="1"/>
  <c r="V10" i="1"/>
  <c r="AJ10" i="1" s="1"/>
  <c r="X6" i="1"/>
  <c r="N6" i="1"/>
  <c r="R6" i="1"/>
  <c r="U32" i="1"/>
  <c r="X26" i="1"/>
  <c r="X31" i="1"/>
  <c r="W26" i="1"/>
  <c r="X21" i="1"/>
  <c r="N21" i="1"/>
  <c r="AB21" i="1" s="1"/>
  <c r="W31" i="1"/>
  <c r="S30" i="1"/>
  <c r="Z33" i="1"/>
  <c r="Q32" i="1"/>
  <c r="V31" i="1"/>
  <c r="R30" i="1"/>
  <c r="Q33" i="1"/>
  <c r="P32" i="1"/>
  <c r="Y15" i="1"/>
  <c r="X11" i="1"/>
  <c r="W6" i="1"/>
  <c r="N7" i="1"/>
  <c r="AB7" i="1" s="1"/>
  <c r="M7" i="1"/>
  <c r="T7" i="1"/>
  <c r="Z7" i="1"/>
  <c r="O7" i="1"/>
  <c r="X7" i="1"/>
  <c r="Y5" i="1"/>
  <c r="O5" i="1"/>
  <c r="W5" i="1"/>
  <c r="AK5" i="1" s="1"/>
  <c r="U5" i="1"/>
  <c r="AI5" i="1" s="1"/>
  <c r="T5" i="1"/>
  <c r="S5" i="1"/>
  <c r="M5" i="1"/>
  <c r="V5" i="1"/>
  <c r="R5" i="1"/>
  <c r="Q5" i="1"/>
  <c r="AE5" i="1" s="1"/>
  <c r="Z5" i="1"/>
  <c r="P4" i="1"/>
  <c r="O4" i="1"/>
  <c r="V4" i="1"/>
  <c r="AJ4" i="1" s="1"/>
  <c r="W4" i="1"/>
  <c r="X4" i="1"/>
  <c r="M4" i="1"/>
  <c r="R4" i="1"/>
  <c r="T4" i="1"/>
  <c r="Y4" i="1"/>
  <c r="N4" i="1"/>
  <c r="S4" i="1"/>
  <c r="AG4" i="1" s="1"/>
  <c r="Q4" i="1"/>
  <c r="U4" i="1"/>
  <c r="AI4" i="1" s="1"/>
  <c r="Q23" i="1"/>
  <c r="U13" i="1"/>
  <c r="T12" i="1"/>
  <c r="O33" i="1"/>
  <c r="Y33" i="1"/>
  <c r="AM33" i="1" s="1"/>
  <c r="X33" i="1"/>
  <c r="AL33" i="1" s="1"/>
  <c r="N33" i="1"/>
  <c r="W32" i="1"/>
  <c r="M32" i="1"/>
  <c r="X23" i="1"/>
  <c r="N23" i="1"/>
  <c r="X22" i="1"/>
  <c r="N22" i="1"/>
  <c r="R13" i="1"/>
  <c r="Q12" i="1"/>
  <c r="S13" i="1"/>
  <c r="W33" i="1"/>
  <c r="AK33" i="1" s="1"/>
  <c r="M33" i="1"/>
  <c r="W23" i="1"/>
  <c r="M23" i="1"/>
  <c r="AA23" i="1" s="1"/>
  <c r="W22" i="1"/>
  <c r="M22" i="1"/>
  <c r="Q13" i="1"/>
  <c r="Z12" i="1"/>
  <c r="P12" i="1"/>
  <c r="V23" i="1"/>
  <c r="Z13" i="1"/>
  <c r="P13" i="1"/>
  <c r="Y12" i="1"/>
  <c r="O12" i="1"/>
  <c r="U33" i="1"/>
  <c r="U23" i="1"/>
  <c r="Y13" i="1"/>
  <c r="O13" i="1"/>
  <c r="AC13" i="1" s="1"/>
  <c r="X12" i="1"/>
  <c r="N12" i="1"/>
  <c r="AB12" i="1" s="1"/>
  <c r="T23" i="1"/>
  <c r="T22" i="1"/>
  <c r="X13" i="1"/>
  <c r="N13" i="1"/>
  <c r="W12" i="1"/>
  <c r="M12" i="1"/>
  <c r="O23" i="1"/>
  <c r="V33" i="1"/>
  <c r="S33" i="1"/>
  <c r="S23" i="1"/>
  <c r="S22" i="1"/>
  <c r="W13" i="1"/>
  <c r="M13" i="1"/>
  <c r="V12" i="1"/>
  <c r="Y23" i="1"/>
  <c r="AM23" i="1" s="1"/>
  <c r="T33" i="1"/>
  <c r="AK13" i="1" l="1"/>
  <c r="AG31" i="1"/>
  <c r="AN18" i="1"/>
  <c r="AG32" i="1"/>
  <c r="AN9" i="1"/>
  <c r="AK23" i="1"/>
  <c r="AJ27" i="1"/>
  <c r="AM15" i="1"/>
  <c r="AL12" i="1"/>
  <c r="AF18" i="1"/>
  <c r="AJ31" i="1"/>
  <c r="AJ33" i="1"/>
  <c r="AB29" i="1"/>
  <c r="AK29" i="1"/>
  <c r="AF21" i="1"/>
  <c r="AL28" i="1"/>
  <c r="AF10" i="1"/>
  <c r="AK8" i="1"/>
  <c r="AD17" i="1"/>
  <c r="AN17" i="1"/>
  <c r="AK22" i="1"/>
  <c r="AI23" i="1"/>
  <c r="AI24" i="1"/>
  <c r="AM8" i="1"/>
  <c r="AG27" i="1"/>
  <c r="AN13" i="1"/>
  <c r="AM28" i="1"/>
  <c r="AJ12" i="1"/>
  <c r="AD11" i="1"/>
  <c r="AK26" i="1"/>
  <c r="AH24" i="1"/>
  <c r="AG20" i="1"/>
  <c r="AE32" i="1"/>
  <c r="AK6" i="1"/>
  <c r="AF19" i="1"/>
  <c r="AM7" i="1"/>
  <c r="AL23" i="1"/>
  <c r="AG22" i="1"/>
  <c r="AI16" i="1"/>
  <c r="AE18" i="1"/>
  <c r="AC23" i="1"/>
  <c r="AL10" i="1"/>
  <c r="AI19" i="1"/>
  <c r="AG29" i="1"/>
  <c r="AD4" i="1"/>
  <c r="AB33" i="1"/>
  <c r="AA5" i="1"/>
  <c r="AF6" i="1"/>
  <c r="AE6" i="1"/>
  <c r="AA21" i="1"/>
  <c r="AC20" i="1"/>
  <c r="AJ18" i="1"/>
  <c r="AJ21" i="1"/>
  <c r="AA13" i="1"/>
  <c r="AA25" i="1"/>
  <c r="AC5" i="1"/>
  <c r="AH30" i="1"/>
  <c r="AL29" i="1"/>
  <c r="AL19" i="1"/>
  <c r="AM13" i="1"/>
  <c r="AK10" i="1"/>
  <c r="AC9" i="1"/>
  <c r="AM5" i="1"/>
  <c r="AN11" i="1"/>
  <c r="AD9" i="1"/>
  <c r="AN10" i="1"/>
  <c r="AJ30" i="1"/>
  <c r="AD28" i="1"/>
  <c r="AN8" i="1"/>
  <c r="AL4" i="1"/>
  <c r="AB6" i="1"/>
  <c r="AE14" i="1"/>
  <c r="AB20" i="1"/>
  <c r="AM30" i="1"/>
  <c r="AC19" i="1"/>
  <c r="AF12" i="1"/>
  <c r="AC25" i="1"/>
  <c r="AJ16" i="1"/>
  <c r="AI21" i="1"/>
  <c r="AL22" i="1"/>
  <c r="AN33" i="1"/>
  <c r="AJ11" i="1"/>
  <c r="AK12" i="1"/>
  <c r="AI8" i="1"/>
  <c r="AA4" i="1"/>
  <c r="AK31" i="1"/>
  <c r="AI26" i="1"/>
  <c r="AB25" i="1"/>
  <c r="AM16" i="1"/>
  <c r="AA20" i="1"/>
  <c r="AJ8" i="1"/>
  <c r="AL24" i="1"/>
  <c r="AF14" i="1"/>
  <c r="AL8" i="1"/>
  <c r="AD30" i="1"/>
  <c r="AA16" i="1"/>
  <c r="AI15" i="1"/>
  <c r="AN12" i="1"/>
  <c r="AE20" i="1"/>
  <c r="AM29" i="1"/>
  <c r="AH19" i="1"/>
  <c r="AH33" i="1"/>
  <c r="AA22" i="1"/>
  <c r="AA7" i="1"/>
  <c r="AC22" i="1"/>
  <c r="AD20" i="1"/>
  <c r="AH10" i="1"/>
  <c r="AE21" i="1"/>
  <c r="AF9" i="1"/>
  <c r="AH17" i="1"/>
  <c r="AE25" i="1"/>
  <c r="AA12" i="1"/>
  <c r="AI13" i="1"/>
  <c r="AG5" i="1"/>
  <c r="AI22" i="1"/>
  <c r="AD24" i="1"/>
  <c r="AH11" i="1"/>
  <c r="AG30" i="1"/>
  <c r="AA8" i="1"/>
  <c r="AN24" i="1"/>
  <c r="AJ32" i="1"/>
  <c r="AB28" i="1"/>
  <c r="AL5" i="1"/>
  <c r="AF11" i="1"/>
  <c r="AH27" i="1"/>
  <c r="AK15" i="1"/>
  <c r="AL13" i="1"/>
  <c r="AA32" i="1"/>
  <c r="AL11" i="1"/>
  <c r="AA31" i="1"/>
  <c r="AN23" i="1"/>
  <c r="AB9" i="1"/>
  <c r="AA29" i="1"/>
  <c r="AF24" i="1"/>
  <c r="AG21" i="1"/>
  <c r="AH18" i="1"/>
  <c r="AI18" i="1"/>
  <c r="AC28" i="1"/>
  <c r="AM26" i="1"/>
  <c r="AH28" i="1"/>
  <c r="AG26" i="1"/>
  <c r="AG7" i="1"/>
  <c r="AF32" i="1"/>
  <c r="AD32" i="1"/>
  <c r="AD19" i="1"/>
  <c r="AK27" i="1"/>
  <c r="AM4" i="1"/>
  <c r="AL7" i="1"/>
  <c r="AL31" i="1"/>
  <c r="AE15" i="1"/>
  <c r="AB14" i="1"/>
  <c r="AC14" i="1"/>
  <c r="AN14" i="1"/>
  <c r="AC17" i="1"/>
  <c r="AF20" i="1"/>
  <c r="AB32" i="1"/>
  <c r="AC7" i="1"/>
  <c r="AL26" i="1"/>
  <c r="AF31" i="1"/>
  <c r="AM17" i="1"/>
  <c r="AF28" i="1"/>
  <c r="AD16" i="1"/>
  <c r="AE27" i="1"/>
  <c r="AM27" i="1"/>
  <c r="AG15" i="1"/>
  <c r="AD5" i="1"/>
  <c r="AN25" i="1"/>
  <c r="AI33" i="1"/>
  <c r="AB23" i="1"/>
  <c r="AE23" i="1"/>
  <c r="AK4" i="1"/>
  <c r="AH5" i="1"/>
  <c r="AL6" i="1"/>
  <c r="AM6" i="1"/>
  <c r="AD22" i="1"/>
  <c r="AN22" i="1"/>
  <c r="AC16" i="1"/>
  <c r="AA24" i="1"/>
  <c r="AB24" i="1"/>
  <c r="AM19" i="1"/>
  <c r="AG18" i="1"/>
  <c r="AJ20" i="1"/>
  <c r="AK11" i="1"/>
  <c r="AE19" i="1"/>
  <c r="AF8" i="1"/>
  <c r="AC18" i="1"/>
  <c r="AE17" i="1"/>
  <c r="AN27" i="1"/>
  <c r="AD26" i="1"/>
  <c r="AC15" i="1"/>
  <c r="AE30" i="1"/>
  <c r="AD18" i="1"/>
  <c r="AI10" i="1"/>
  <c r="AH22" i="1"/>
  <c r="AD13" i="1"/>
  <c r="AA33" i="1"/>
  <c r="AK32" i="1"/>
  <c r="AL21" i="1"/>
  <c r="AM11" i="1"/>
  <c r="AD6" i="1"/>
  <c r="AG12" i="1"/>
  <c r="AE26" i="1"/>
  <c r="AF26" i="1"/>
  <c r="AM9" i="1"/>
  <c r="AI14" i="1"/>
  <c r="AF29" i="1"/>
  <c r="AN30" i="1"/>
  <c r="AK19" i="1"/>
  <c r="AB18" i="1"/>
  <c r="AI9" i="1"/>
  <c r="AL20" i="1"/>
  <c r="AH29" i="1"/>
  <c r="AJ28" i="1"/>
  <c r="AA27" i="1"/>
  <c r="AA19" i="1"/>
  <c r="AH8" i="1"/>
  <c r="AD27" i="1"/>
  <c r="AE7" i="1"/>
  <c r="AL15" i="1"/>
  <c r="AG19" i="1"/>
  <c r="AI7" i="1"/>
  <c r="AD7" i="1"/>
  <c r="AI12" i="1"/>
  <c r="AB13" i="1"/>
  <c r="AA11" i="1"/>
  <c r="AC10" i="1"/>
  <c r="AG17" i="1"/>
  <c r="AJ6" i="1"/>
  <c r="AD15" i="1"/>
  <c r="AE11" i="1"/>
  <c r="AM10" i="1"/>
  <c r="AI30" i="1"/>
  <c r="AE8" i="1"/>
  <c r="AD33" i="1"/>
  <c r="AL32" i="1"/>
  <c r="AH21" i="1"/>
  <c r="AM21" i="1"/>
  <c r="AN20" i="1"/>
  <c r="AM31" i="1"/>
  <c r="AD8" i="1"/>
  <c r="AA17" i="1"/>
  <c r="AJ7" i="1"/>
  <c r="AF15" i="1"/>
  <c r="AB11" i="1"/>
  <c r="AB17" i="1"/>
  <c r="AJ13" i="1"/>
  <c r="AA10" i="1"/>
  <c r="AK24" i="1"/>
  <c r="AK20" i="1"/>
  <c r="AG28" i="1"/>
  <c r="AM12" i="1"/>
  <c r="AE4" i="1"/>
  <c r="AC11" i="1"/>
  <c r="AN5" i="1"/>
  <c r="AJ23" i="1"/>
  <c r="AG13" i="1"/>
  <c r="AE33" i="1"/>
  <c r="AH16" i="1"/>
  <c r="AB16" i="1"/>
  <c r="AN32" i="1"/>
  <c r="AD14" i="1"/>
  <c r="AG9" i="1"/>
  <c r="AE10" i="1"/>
  <c r="AE9" i="1"/>
  <c r="AD29" i="1"/>
  <c r="AE28" i="1"/>
  <c r="AD21" i="1"/>
  <c r="AN31" i="1"/>
  <c r="AB19" i="1"/>
  <c r="AI29" i="1"/>
  <c r="AN29" i="1"/>
  <c r="AL18" i="1"/>
  <c r="AF7" i="1"/>
  <c r="AK16" i="1"/>
  <c r="AL27" i="1"/>
  <c r="AA15" i="1"/>
  <c r="AA14" i="1"/>
  <c r="AI27" i="1"/>
  <c r="AN4" i="1"/>
  <c r="AF23" i="1"/>
  <c r="AC12" i="1"/>
  <c r="AE24" i="1"/>
  <c r="AB5" i="1"/>
  <c r="AH23" i="1"/>
  <c r="AE12" i="1"/>
  <c r="AH4" i="1"/>
  <c r="AF5" i="1"/>
  <c r="AF30" i="1"/>
  <c r="AF16" i="1"/>
  <c r="AE22" i="1"/>
  <c r="AH13" i="1"/>
  <c r="AJ19" i="1"/>
  <c r="AL14" i="1"/>
  <c r="AM14" i="1"/>
  <c r="AD10" i="1"/>
  <c r="AC31" i="1"/>
  <c r="AE29" i="1"/>
  <c r="AC30" i="1"/>
  <c r="AJ9" i="1"/>
  <c r="AA28" i="1"/>
  <c r="AM18" i="1"/>
  <c r="AG8" i="1"/>
  <c r="AH25" i="1"/>
  <c r="AA6" i="1"/>
  <c r="AG6" i="1"/>
  <c r="AA9" i="1"/>
  <c r="AF33" i="1"/>
  <c r="AJ22" i="1"/>
  <c r="AK17" i="1"/>
  <c r="AC4" i="1"/>
  <c r="AD23" i="1"/>
  <c r="AB4" i="1"/>
  <c r="AG23" i="1"/>
  <c r="AG33" i="1"/>
  <c r="AD12" i="1"/>
  <c r="AF13" i="1"/>
  <c r="AC33" i="1"/>
  <c r="AF4" i="1"/>
  <c r="AJ5" i="1"/>
  <c r="AN7" i="1"/>
  <c r="AI32" i="1"/>
  <c r="AH20" i="1"/>
  <c r="AH32" i="1"/>
  <c r="AK9" i="1"/>
  <c r="AM24" i="1"/>
  <c r="AG14" i="1"/>
  <c r="AG24" i="1"/>
  <c r="AN21" i="1"/>
  <c r="AG11" i="1"/>
  <c r="AD31" i="1"/>
  <c r="AC32" i="1"/>
  <c r="AC21" i="1"/>
  <c r="AK28" i="1"/>
  <c r="AN26" i="1"/>
  <c r="AA18" i="1"/>
  <c r="AI28" i="1"/>
  <c r="AJ17" i="1"/>
  <c r="AN16" i="1"/>
  <c r="AF17" i="1"/>
  <c r="AI25" i="1"/>
  <c r="AE16" i="1"/>
  <c r="AI31" i="1"/>
  <c r="AJ29" i="1"/>
  <c r="AM25" i="1"/>
  <c r="AE13" i="1"/>
  <c r="AB22" i="1"/>
  <c r="AH12" i="1"/>
  <c r="AH7" i="1"/>
  <c r="AB26" i="1"/>
  <c r="AI6" i="1"/>
  <c r="AK30" i="1"/>
  <c r="AI20" i="1"/>
  <c r="AH31" i="1"/>
  <c r="AE31" i="1"/>
  <c r="AG10" i="1"/>
  <c r="AJ14" i="1"/>
  <c r="AC8" i="1"/>
  <c r="AA30" i="1"/>
  <c r="AC27" i="1"/>
  <c r="AF27" i="1"/>
  <c r="AC26" i="1"/>
  <c r="AJ25" i="1"/>
  <c r="AH26" i="1"/>
  <c r="AK25" i="1"/>
  <c r="AF22" i="1"/>
  <c r="AJ24" i="1"/>
  <c r="AO25" i="1" l="1"/>
  <c r="E25" i="1" s="1"/>
  <c r="AP25" i="1" s="1"/>
  <c r="AO20" i="1"/>
  <c r="I20" i="1" s="1"/>
  <c r="K20" i="3" s="1"/>
  <c r="AO14" i="1"/>
  <c r="K14" i="1" s="1"/>
  <c r="AR14" i="1" s="1"/>
  <c r="AO9" i="1"/>
  <c r="I9" i="1" s="1"/>
  <c r="K9" i="3" s="1"/>
  <c r="AO15" i="1"/>
  <c r="I15" i="1" s="1"/>
  <c r="K15" i="3" s="1"/>
  <c r="AO18" i="1"/>
  <c r="F18" i="1" s="1"/>
  <c r="G18" i="3" s="1"/>
  <c r="AO26" i="1"/>
  <c r="F26" i="1" s="1"/>
  <c r="G26" i="3" s="1"/>
  <c r="AO16" i="1"/>
  <c r="H16" i="1" s="1"/>
  <c r="AQ16" i="1" s="1"/>
  <c r="AO32" i="1"/>
  <c r="K32" i="1" s="1"/>
  <c r="AR32" i="1" s="1"/>
  <c r="AO12" i="1"/>
  <c r="I12" i="1" s="1"/>
  <c r="K12" i="3" s="1"/>
  <c r="AO28" i="1"/>
  <c r="I28" i="1" s="1"/>
  <c r="K28" i="3" s="1"/>
  <c r="AO33" i="1"/>
  <c r="I33" i="1" s="1"/>
  <c r="K33" i="3" s="1"/>
  <c r="AO27" i="1"/>
  <c r="I27" i="1" s="1"/>
  <c r="K27" i="3" s="1"/>
  <c r="AO7" i="1"/>
  <c r="K7" i="1" s="1"/>
  <c r="AR7" i="1" s="1"/>
  <c r="AO31" i="1"/>
  <c r="F31" i="1" s="1"/>
  <c r="G31" i="3" s="1"/>
  <c r="AO5" i="1"/>
  <c r="I5" i="1" s="1"/>
  <c r="K5" i="3" s="1"/>
  <c r="AO6" i="1"/>
  <c r="E6" i="1" s="1"/>
  <c r="AP6" i="1" s="1"/>
  <c r="AO10" i="1"/>
  <c r="I10" i="1" s="1"/>
  <c r="K10" i="3" s="1"/>
  <c r="AO29" i="1"/>
  <c r="I29" i="1" s="1"/>
  <c r="K29" i="3" s="1"/>
  <c r="AO17" i="1"/>
  <c r="K17" i="1" s="1"/>
  <c r="AR17" i="1" s="1"/>
  <c r="AO11" i="1"/>
  <c r="I11" i="1" s="1"/>
  <c r="K11" i="3" s="1"/>
  <c r="AO19" i="1"/>
  <c r="K19" i="1" s="1"/>
  <c r="AR19" i="1" s="1"/>
  <c r="AO13" i="1"/>
  <c r="F13" i="1" s="1"/>
  <c r="G13" i="3" s="1"/>
  <c r="AO8" i="1"/>
  <c r="H8" i="1" s="1"/>
  <c r="I8" i="3" s="1"/>
  <c r="J8" i="3" s="1"/>
  <c r="AO22" i="1"/>
  <c r="L22" i="1" s="1"/>
  <c r="O22" i="3" s="1"/>
  <c r="AO21" i="1"/>
  <c r="E21" i="1" s="1"/>
  <c r="AP21" i="1" s="1"/>
  <c r="AO4" i="1"/>
  <c r="H4" i="1" s="1"/>
  <c r="AQ4" i="1" s="1"/>
  <c r="AO24" i="1"/>
  <c r="K24" i="1" s="1"/>
  <c r="AR24" i="1" s="1"/>
  <c r="AO23" i="1"/>
  <c r="I23" i="1" s="1"/>
  <c r="K23" i="3" s="1"/>
  <c r="AO30" i="1"/>
  <c r="I30" i="1" s="1"/>
  <c r="K30" i="3" s="1"/>
  <c r="H25" i="1"/>
  <c r="AQ25" i="1" s="1"/>
  <c r="F20" i="1"/>
  <c r="G20" i="3" s="1"/>
  <c r="K9" i="1"/>
  <c r="I8" i="1" l="1"/>
  <c r="K8" i="3" s="1"/>
  <c r="K11" i="1"/>
  <c r="AR11" i="1" s="1"/>
  <c r="E8" i="1"/>
  <c r="E8" i="3" s="1"/>
  <c r="F8" i="3" s="1"/>
  <c r="L20" i="1"/>
  <c r="O20" i="3" s="1"/>
  <c r="E20" i="1"/>
  <c r="AP20" i="1" s="1"/>
  <c r="L19" i="1"/>
  <c r="O19" i="3" s="1"/>
  <c r="L18" i="1"/>
  <c r="O18" i="3" s="1"/>
  <c r="L9" i="1"/>
  <c r="O9" i="3" s="1"/>
  <c r="H22" i="1"/>
  <c r="AQ22" i="1" s="1"/>
  <c r="F11" i="1"/>
  <c r="G11" i="3" s="1"/>
  <c r="H11" i="1"/>
  <c r="AQ11" i="1" s="1"/>
  <c r="K25" i="1"/>
  <c r="AR25" i="1" s="1"/>
  <c r="F25" i="1"/>
  <c r="G25" i="3" s="1"/>
  <c r="I25" i="1"/>
  <c r="K25" i="3" s="1"/>
  <c r="H18" i="1"/>
  <c r="I18" i="3" s="1"/>
  <c r="J18" i="3" s="1"/>
  <c r="H31" i="1"/>
  <c r="AQ31" i="1" s="1"/>
  <c r="L8" i="1"/>
  <c r="O8" i="3" s="1"/>
  <c r="E9" i="1"/>
  <c r="H9" i="1"/>
  <c r="G9" i="1" s="1"/>
  <c r="H9" i="3" s="1"/>
  <c r="H14" i="1"/>
  <c r="AQ14" i="1" s="1"/>
  <c r="F14" i="1"/>
  <c r="G14" i="3" s="1"/>
  <c r="I14" i="1"/>
  <c r="K14" i="3" s="1"/>
  <c r="K13" i="1"/>
  <c r="AR13" i="1" s="1"/>
  <c r="E14" i="1"/>
  <c r="AP14" i="1" s="1"/>
  <c r="L14" i="1"/>
  <c r="O14" i="3" s="1"/>
  <c r="M14" i="3"/>
  <c r="N14" i="3" s="1"/>
  <c r="E30" i="1"/>
  <c r="AP30" i="1" s="1"/>
  <c r="K15" i="1"/>
  <c r="AR15" i="1" s="1"/>
  <c r="E11" i="1"/>
  <c r="AP11" i="1" s="1"/>
  <c r="E15" i="1"/>
  <c r="AP15" i="1" s="1"/>
  <c r="K31" i="1"/>
  <c r="AR31" i="1" s="1"/>
  <c r="K22" i="1"/>
  <c r="AR22" i="1" s="1"/>
  <c r="F22" i="1"/>
  <c r="G22" i="3" s="1"/>
  <c r="I32" i="1"/>
  <c r="K32" i="3" s="1"/>
  <c r="I31" i="1"/>
  <c r="K31" i="3" s="1"/>
  <c r="H15" i="1"/>
  <c r="AQ15" i="1" s="1"/>
  <c r="E4" i="1"/>
  <c r="AP4" i="1" s="1"/>
  <c r="L11" i="1"/>
  <c r="O11" i="3" s="1"/>
  <c r="E25" i="3"/>
  <c r="F25" i="3" s="1"/>
  <c r="K18" i="1"/>
  <c r="AR18" i="1" s="1"/>
  <c r="H6" i="1"/>
  <c r="AQ6" i="1" s="1"/>
  <c r="I18" i="1"/>
  <c r="K18" i="3" s="1"/>
  <c r="F30" i="1"/>
  <c r="G30" i="3" s="1"/>
  <c r="L4" i="1"/>
  <c r="O4" i="3" s="1"/>
  <c r="E18" i="1"/>
  <c r="AP18" i="1" s="1"/>
  <c r="F4" i="1"/>
  <c r="G4" i="3" s="1"/>
  <c r="E33" i="1"/>
  <c r="AP33" i="1" s="1"/>
  <c r="K4" i="1"/>
  <c r="M4" i="3" s="1"/>
  <c r="N4" i="3" s="1"/>
  <c r="H20" i="1"/>
  <c r="AQ20" i="1" s="1"/>
  <c r="H33" i="1"/>
  <c r="AQ33" i="1" s="1"/>
  <c r="F9" i="1"/>
  <c r="G9" i="3" s="1"/>
  <c r="E17" i="1"/>
  <c r="AP17" i="1" s="1"/>
  <c r="F19" i="1"/>
  <c r="G19" i="3" s="1"/>
  <c r="K33" i="1"/>
  <c r="AR33" i="1" s="1"/>
  <c r="H26" i="1"/>
  <c r="AQ26" i="1" s="1"/>
  <c r="F6" i="1"/>
  <c r="G6" i="3" s="1"/>
  <c r="K20" i="1"/>
  <c r="AR20" i="1" s="1"/>
  <c r="I6" i="1"/>
  <c r="K6" i="3" s="1"/>
  <c r="L25" i="1"/>
  <c r="O25" i="3" s="1"/>
  <c r="M7" i="3"/>
  <c r="N7" i="3" s="1"/>
  <c r="F32" i="1"/>
  <c r="G32" i="3" s="1"/>
  <c r="H32" i="1"/>
  <c r="AQ32" i="1" s="1"/>
  <c r="I26" i="1"/>
  <c r="K26" i="3" s="1"/>
  <c r="L6" i="1"/>
  <c r="O6" i="3" s="1"/>
  <c r="I4" i="1"/>
  <c r="K4" i="3" s="1"/>
  <c r="K6" i="1"/>
  <c r="AR6" i="1" s="1"/>
  <c r="E29" i="1"/>
  <c r="AP29" i="1" s="1"/>
  <c r="I22" i="1"/>
  <c r="K22" i="3" s="1"/>
  <c r="E31" i="1"/>
  <c r="AP31" i="1" s="1"/>
  <c r="E22" i="1"/>
  <c r="AP22" i="1" s="1"/>
  <c r="F15" i="1"/>
  <c r="G15" i="3" s="1"/>
  <c r="L26" i="1"/>
  <c r="O26" i="3" s="1"/>
  <c r="F12" i="1"/>
  <c r="G12" i="3" s="1"/>
  <c r="L32" i="1"/>
  <c r="O32" i="3" s="1"/>
  <c r="E26" i="1"/>
  <c r="AP26" i="1" s="1"/>
  <c r="E32" i="1"/>
  <c r="AP32" i="1" s="1"/>
  <c r="L7" i="1"/>
  <c r="O7" i="3" s="1"/>
  <c r="F8" i="1"/>
  <c r="G8" i="3" s="1"/>
  <c r="I7" i="1"/>
  <c r="K7" i="3" s="1"/>
  <c r="L15" i="1"/>
  <c r="O15" i="3" s="1"/>
  <c r="E7" i="1"/>
  <c r="AP7" i="1" s="1"/>
  <c r="L31" i="1"/>
  <c r="O31" i="3" s="1"/>
  <c r="M32" i="3"/>
  <c r="N32" i="3" s="1"/>
  <c r="F7" i="1"/>
  <c r="G7" i="3" s="1"/>
  <c r="H7" i="1"/>
  <c r="AQ7" i="1" s="1"/>
  <c r="K26" i="1"/>
  <c r="AR26" i="1" s="1"/>
  <c r="F16" i="1"/>
  <c r="G16" i="3" s="1"/>
  <c r="L16" i="1"/>
  <c r="O16" i="3" s="1"/>
  <c r="K16" i="1"/>
  <c r="AR16" i="1" s="1"/>
  <c r="M24" i="3"/>
  <c r="N24" i="3" s="1"/>
  <c r="E5" i="1"/>
  <c r="AP5" i="1" s="1"/>
  <c r="F10" i="1"/>
  <c r="G10" i="3" s="1"/>
  <c r="L24" i="1"/>
  <c r="O24" i="3" s="1"/>
  <c r="K5" i="1"/>
  <c r="AR5" i="1" s="1"/>
  <c r="H5" i="1"/>
  <c r="AQ5" i="1" s="1"/>
  <c r="I16" i="1"/>
  <c r="K16" i="3" s="1"/>
  <c r="L21" i="1"/>
  <c r="O21" i="3" s="1"/>
  <c r="E6" i="3"/>
  <c r="F6" i="3" s="1"/>
  <c r="F24" i="1"/>
  <c r="G24" i="3" s="1"/>
  <c r="H12" i="1"/>
  <c r="AQ12" i="1" s="1"/>
  <c r="K10" i="1"/>
  <c r="AR10" i="1" s="1"/>
  <c r="K21" i="1"/>
  <c r="AR21" i="1" s="1"/>
  <c r="I19" i="1"/>
  <c r="K19" i="3" s="1"/>
  <c r="L17" i="1"/>
  <c r="O17" i="3" s="1"/>
  <c r="I17" i="1"/>
  <c r="K17" i="3" s="1"/>
  <c r="L28" i="1"/>
  <c r="O28" i="3" s="1"/>
  <c r="F29" i="1"/>
  <c r="G29" i="3" s="1"/>
  <c r="L27" i="1"/>
  <c r="O27" i="3" s="1"/>
  <c r="L23" i="1"/>
  <c r="O23" i="3" s="1"/>
  <c r="H19" i="1"/>
  <c r="AQ19" i="1" s="1"/>
  <c r="K29" i="1"/>
  <c r="AR29" i="1" s="1"/>
  <c r="F27" i="1"/>
  <c r="G27" i="3" s="1"/>
  <c r="I4" i="3"/>
  <c r="J4" i="3" s="1"/>
  <c r="E12" i="1"/>
  <c r="K23" i="1"/>
  <c r="AR23" i="1" s="1"/>
  <c r="F28" i="1"/>
  <c r="G28" i="3" s="1"/>
  <c r="K28" i="1"/>
  <c r="AR28" i="1" s="1"/>
  <c r="L12" i="1"/>
  <c r="O12" i="3" s="1"/>
  <c r="I24" i="1"/>
  <c r="K24" i="3" s="1"/>
  <c r="H24" i="1"/>
  <c r="AQ24" i="1" s="1"/>
  <c r="E28" i="1"/>
  <c r="AP28" i="1" s="1"/>
  <c r="E16" i="1"/>
  <c r="AP16" i="1" s="1"/>
  <c r="L29" i="1"/>
  <c r="O29" i="3" s="1"/>
  <c r="K12" i="1"/>
  <c r="F33" i="1"/>
  <c r="G33" i="3" s="1"/>
  <c r="F21" i="1"/>
  <c r="G21" i="3" s="1"/>
  <c r="M19" i="3"/>
  <c r="N19" i="3" s="1"/>
  <c r="E23" i="1"/>
  <c r="AP23" i="1" s="1"/>
  <c r="H23" i="1"/>
  <c r="AQ23" i="1" s="1"/>
  <c r="H28" i="1"/>
  <c r="AQ28" i="1" s="1"/>
  <c r="I16" i="3"/>
  <c r="J16" i="3" s="1"/>
  <c r="E27" i="1"/>
  <c r="AP27" i="1" s="1"/>
  <c r="H10" i="1"/>
  <c r="I10" i="3" s="1"/>
  <c r="J10" i="3" s="1"/>
  <c r="L10" i="1"/>
  <c r="O10" i="3" s="1"/>
  <c r="E24" i="1"/>
  <c r="E24" i="3" s="1"/>
  <c r="F24" i="3" s="1"/>
  <c r="F23" i="1"/>
  <c r="G23" i="3" s="1"/>
  <c r="H29" i="1"/>
  <c r="AQ29" i="1" s="1"/>
  <c r="K27" i="1"/>
  <c r="AR27" i="1" s="1"/>
  <c r="E10" i="1"/>
  <c r="AP10" i="1" s="1"/>
  <c r="E19" i="1"/>
  <c r="AP19" i="1" s="1"/>
  <c r="L5" i="1"/>
  <c r="O5" i="3" s="1"/>
  <c r="L33" i="1"/>
  <c r="O33" i="3" s="1"/>
  <c r="F5" i="1"/>
  <c r="G5" i="3" s="1"/>
  <c r="H21" i="1"/>
  <c r="AQ21" i="1" s="1"/>
  <c r="H27" i="1"/>
  <c r="AQ27" i="1" s="1"/>
  <c r="AQ8" i="1"/>
  <c r="K8" i="1"/>
  <c r="M8" i="3" s="1"/>
  <c r="N8" i="3" s="1"/>
  <c r="K30" i="1"/>
  <c r="AR30" i="1" s="1"/>
  <c r="H30" i="1"/>
  <c r="AQ30" i="1" s="1"/>
  <c r="L13" i="1"/>
  <c r="O13" i="3" s="1"/>
  <c r="H17" i="1"/>
  <c r="I17" i="3" s="1"/>
  <c r="J17" i="3" s="1"/>
  <c r="I13" i="1"/>
  <c r="K13" i="3" s="1"/>
  <c r="H13" i="1"/>
  <c r="AQ13" i="1" s="1"/>
  <c r="E21" i="3"/>
  <c r="F21" i="3" s="1"/>
  <c r="L30" i="1"/>
  <c r="O30" i="3" s="1"/>
  <c r="M17" i="3"/>
  <c r="N17" i="3" s="1"/>
  <c r="F17" i="1"/>
  <c r="G17" i="3" s="1"/>
  <c r="E13" i="1"/>
  <c r="AP13" i="1" s="1"/>
  <c r="I21" i="1"/>
  <c r="K21" i="3" s="1"/>
  <c r="M9" i="3"/>
  <c r="N9" i="3" s="1"/>
  <c r="AR9" i="1"/>
  <c r="I25" i="3"/>
  <c r="J25" i="3" s="1"/>
  <c r="E20" i="3" l="1"/>
  <c r="F20" i="3" s="1"/>
  <c r="J14" i="1"/>
  <c r="L14" i="3" s="1"/>
  <c r="D20" i="1"/>
  <c r="D20" i="3" s="1"/>
  <c r="M11" i="3"/>
  <c r="N11" i="3" s="1"/>
  <c r="G8" i="1"/>
  <c r="H8" i="3" s="1"/>
  <c r="AP8" i="1"/>
  <c r="G25" i="1"/>
  <c r="H25" i="3" s="1"/>
  <c r="J9" i="1"/>
  <c r="L9" i="3" s="1"/>
  <c r="D7" i="1"/>
  <c r="D7" i="3" s="1"/>
  <c r="M31" i="3"/>
  <c r="N31" i="3" s="1"/>
  <c r="I11" i="3"/>
  <c r="J11" i="3" s="1"/>
  <c r="I31" i="3"/>
  <c r="J31" i="3" s="1"/>
  <c r="J19" i="1"/>
  <c r="L19" i="3" s="1"/>
  <c r="AQ18" i="1"/>
  <c r="I5" i="3"/>
  <c r="J5" i="3" s="1"/>
  <c r="G11" i="1"/>
  <c r="H11" i="3" s="1"/>
  <c r="D25" i="1"/>
  <c r="D25" i="3" s="1"/>
  <c r="E5" i="3"/>
  <c r="F5" i="3" s="1"/>
  <c r="I6" i="3"/>
  <c r="J6" i="3" s="1"/>
  <c r="M13" i="3"/>
  <c r="N13" i="3" s="1"/>
  <c r="E7" i="3"/>
  <c r="F7" i="3" s="1"/>
  <c r="G18" i="1"/>
  <c r="H18" i="3" s="1"/>
  <c r="M22" i="3"/>
  <c r="N22" i="3" s="1"/>
  <c r="AQ9" i="1"/>
  <c r="I22" i="3"/>
  <c r="J22" i="3" s="1"/>
  <c r="I14" i="3"/>
  <c r="J14" i="3" s="1"/>
  <c r="J22" i="1"/>
  <c r="L22" i="3" s="1"/>
  <c r="G14" i="1"/>
  <c r="H14" i="3" s="1"/>
  <c r="M25" i="3"/>
  <c r="N25" i="3" s="1"/>
  <c r="D9" i="1"/>
  <c r="D9" i="3" s="1"/>
  <c r="D11" i="1"/>
  <c r="D11" i="3" s="1"/>
  <c r="I9" i="3"/>
  <c r="J9" i="3" s="1"/>
  <c r="J11" i="1"/>
  <c r="L11" i="3" s="1"/>
  <c r="M15" i="3"/>
  <c r="N15" i="3" s="1"/>
  <c r="AP9" i="1"/>
  <c r="E9" i="3"/>
  <c r="F9" i="3" s="1"/>
  <c r="E11" i="3"/>
  <c r="F11" i="3" s="1"/>
  <c r="I26" i="3"/>
  <c r="J26" i="3" s="1"/>
  <c r="G31" i="1"/>
  <c r="H31" i="3" s="1"/>
  <c r="G32" i="1"/>
  <c r="H32" i="3" s="1"/>
  <c r="J18" i="1"/>
  <c r="L18" i="3" s="1"/>
  <c r="I12" i="3"/>
  <c r="J12" i="3" s="1"/>
  <c r="M18" i="3"/>
  <c r="N18" i="3" s="1"/>
  <c r="J15" i="1"/>
  <c r="L15" i="3" s="1"/>
  <c r="E30" i="3"/>
  <c r="F30" i="3" s="1"/>
  <c r="E14" i="3"/>
  <c r="F14" i="3" s="1"/>
  <c r="E22" i="3"/>
  <c r="F22" i="3" s="1"/>
  <c r="J7" i="1"/>
  <c r="L7" i="3" s="1"/>
  <c r="G33" i="1"/>
  <c r="H33" i="3" s="1"/>
  <c r="I33" i="3"/>
  <c r="J33" i="3" s="1"/>
  <c r="D22" i="1"/>
  <c r="D22" i="3" s="1"/>
  <c r="E15" i="3"/>
  <c r="F15" i="3" s="1"/>
  <c r="D14" i="1"/>
  <c r="D14" i="3" s="1"/>
  <c r="J32" i="1"/>
  <c r="L32" i="3" s="1"/>
  <c r="I15" i="3"/>
  <c r="J15" i="3" s="1"/>
  <c r="E33" i="3"/>
  <c r="F33" i="3" s="1"/>
  <c r="M6" i="3"/>
  <c r="N6" i="3" s="1"/>
  <c r="M5" i="3"/>
  <c r="N5" i="3" s="1"/>
  <c r="M26" i="3"/>
  <c r="N26" i="3" s="1"/>
  <c r="AR8" i="1"/>
  <c r="J8" i="1"/>
  <c r="L8" i="3" s="1"/>
  <c r="D30" i="1"/>
  <c r="D30" i="3" s="1"/>
  <c r="M33" i="3"/>
  <c r="N33" i="3" s="1"/>
  <c r="E4" i="3"/>
  <c r="F4" i="3" s="1"/>
  <c r="D6" i="1"/>
  <c r="D6" i="3" s="1"/>
  <c r="E32" i="3"/>
  <c r="F32" i="3" s="1"/>
  <c r="M20" i="3"/>
  <c r="N20" i="3" s="1"/>
  <c r="D29" i="1"/>
  <c r="D29" i="3" s="1"/>
  <c r="G15" i="1"/>
  <c r="H15" i="3" s="1"/>
  <c r="J28" i="1"/>
  <c r="L28" i="3" s="1"/>
  <c r="D32" i="1"/>
  <c r="D32" i="3" s="1"/>
  <c r="J20" i="1"/>
  <c r="L20" i="3" s="1"/>
  <c r="D4" i="1"/>
  <c r="D4" i="3" s="1"/>
  <c r="J6" i="1"/>
  <c r="L6" i="3" s="1"/>
  <c r="E29" i="3"/>
  <c r="F29" i="3" s="1"/>
  <c r="D26" i="1"/>
  <c r="D26" i="3" s="1"/>
  <c r="G20" i="1"/>
  <c r="H20" i="3" s="1"/>
  <c r="AR4" i="1"/>
  <c r="J4" i="1"/>
  <c r="L4" i="3" s="1"/>
  <c r="G6" i="1"/>
  <c r="H6" i="3" s="1"/>
  <c r="G29" i="1"/>
  <c r="H29" i="3" s="1"/>
  <c r="I29" i="3"/>
  <c r="J29" i="3" s="1"/>
  <c r="E18" i="3"/>
  <c r="F18" i="3" s="1"/>
  <c r="J25" i="1"/>
  <c r="L25" i="3" s="1"/>
  <c r="D18" i="1"/>
  <c r="D18" i="3" s="1"/>
  <c r="J16" i="1"/>
  <c r="L16" i="3" s="1"/>
  <c r="G5" i="1"/>
  <c r="H5" i="3" s="1"/>
  <c r="J21" i="1"/>
  <c r="L21" i="3" s="1"/>
  <c r="I7" i="3"/>
  <c r="J7" i="3" s="1"/>
  <c r="M28" i="3"/>
  <c r="N28" i="3" s="1"/>
  <c r="AP24" i="1"/>
  <c r="I20" i="3"/>
  <c r="J20" i="3" s="1"/>
  <c r="E17" i="3"/>
  <c r="F17" i="3" s="1"/>
  <c r="G4" i="1"/>
  <c r="H4" i="3" s="1"/>
  <c r="D15" i="1"/>
  <c r="D15" i="3" s="1"/>
  <c r="M29" i="3"/>
  <c r="N29" i="3" s="1"/>
  <c r="E26" i="3"/>
  <c r="F26" i="3" s="1"/>
  <c r="D12" i="1"/>
  <c r="D12" i="3" s="1"/>
  <c r="G26" i="1"/>
  <c r="H26" i="3" s="1"/>
  <c r="E28" i="3"/>
  <c r="F28" i="3" s="1"/>
  <c r="M23" i="3"/>
  <c r="N23" i="3" s="1"/>
  <c r="D16" i="1"/>
  <c r="D16" i="3" s="1"/>
  <c r="J24" i="1"/>
  <c r="L24" i="3" s="1"/>
  <c r="G27" i="1"/>
  <c r="H27" i="3" s="1"/>
  <c r="M10" i="3"/>
  <c r="N10" i="3" s="1"/>
  <c r="G12" i="1"/>
  <c r="H12" i="3" s="1"/>
  <c r="G10" i="1"/>
  <c r="H10" i="3" s="1"/>
  <c r="I32" i="3"/>
  <c r="J32" i="3" s="1"/>
  <c r="J31" i="1"/>
  <c r="L31" i="3" s="1"/>
  <c r="M30" i="3"/>
  <c r="N30" i="3" s="1"/>
  <c r="E10" i="3"/>
  <c r="F10" i="3" s="1"/>
  <c r="I30" i="3"/>
  <c r="J30" i="3" s="1"/>
  <c r="J26" i="1"/>
  <c r="L26" i="3" s="1"/>
  <c r="G24" i="1"/>
  <c r="H24" i="3" s="1"/>
  <c r="D10" i="1"/>
  <c r="D10" i="3" s="1"/>
  <c r="D13" i="1"/>
  <c r="D13" i="3" s="1"/>
  <c r="E31" i="3"/>
  <c r="F31" i="3" s="1"/>
  <c r="M27" i="3"/>
  <c r="N27" i="3" s="1"/>
  <c r="G23" i="1"/>
  <c r="H23" i="3" s="1"/>
  <c r="G7" i="1"/>
  <c r="H7" i="3" s="1"/>
  <c r="G22" i="1"/>
  <c r="H22" i="3" s="1"/>
  <c r="M21" i="3"/>
  <c r="N21" i="3" s="1"/>
  <c r="I23" i="3"/>
  <c r="J23" i="3" s="1"/>
  <c r="G30" i="1"/>
  <c r="H30" i="3" s="1"/>
  <c r="D24" i="1"/>
  <c r="D24" i="3" s="1"/>
  <c r="D8" i="1"/>
  <c r="D8" i="3" s="1"/>
  <c r="D31" i="1"/>
  <c r="D31" i="3" s="1"/>
  <c r="M16" i="3"/>
  <c r="N16" i="3" s="1"/>
  <c r="J10" i="1"/>
  <c r="L10" i="3" s="1"/>
  <c r="J5" i="1"/>
  <c r="L5" i="3" s="1"/>
  <c r="G16" i="1"/>
  <c r="H16" i="3" s="1"/>
  <c r="J17" i="1"/>
  <c r="L17" i="3" s="1"/>
  <c r="D28" i="1"/>
  <c r="D28" i="3" s="1"/>
  <c r="J29" i="1"/>
  <c r="L29" i="3" s="1"/>
  <c r="D5" i="1"/>
  <c r="D5" i="3" s="1"/>
  <c r="I21" i="3"/>
  <c r="J21" i="3" s="1"/>
  <c r="D21" i="1"/>
  <c r="D21" i="3" s="1"/>
  <c r="G21" i="1"/>
  <c r="H21" i="3" s="1"/>
  <c r="D19" i="1"/>
  <c r="D19" i="3" s="1"/>
  <c r="I19" i="3"/>
  <c r="J19" i="3" s="1"/>
  <c r="AQ17" i="1"/>
  <c r="G17" i="1"/>
  <c r="H17" i="3" s="1"/>
  <c r="J27" i="1"/>
  <c r="L27" i="3" s="1"/>
  <c r="E19" i="3"/>
  <c r="F19" i="3" s="1"/>
  <c r="E16" i="3"/>
  <c r="F16" i="3" s="1"/>
  <c r="J23" i="1"/>
  <c r="L23" i="3" s="1"/>
  <c r="J13" i="1"/>
  <c r="L13" i="3" s="1"/>
  <c r="AR12" i="1"/>
  <c r="J12" i="1"/>
  <c r="L12" i="3" s="1"/>
  <c r="M12" i="3"/>
  <c r="N12" i="3" s="1"/>
  <c r="AP12" i="1"/>
  <c r="E12" i="3"/>
  <c r="F12" i="3" s="1"/>
  <c r="G28" i="1"/>
  <c r="H28" i="3" s="1"/>
  <c r="J33" i="1"/>
  <c r="L33" i="3" s="1"/>
  <c r="D27" i="1"/>
  <c r="D27" i="3" s="1"/>
  <c r="I27" i="3"/>
  <c r="J27" i="3" s="1"/>
  <c r="E27" i="3"/>
  <c r="F27" i="3" s="1"/>
  <c r="J30" i="1"/>
  <c r="L30" i="3" s="1"/>
  <c r="I28" i="3"/>
  <c r="J28" i="3" s="1"/>
  <c r="D17" i="1"/>
  <c r="D17" i="3" s="1"/>
  <c r="G19" i="1"/>
  <c r="H19" i="3" s="1"/>
  <c r="D23" i="1"/>
  <c r="D23" i="3" s="1"/>
  <c r="G13" i="1"/>
  <c r="H13" i="3" s="1"/>
  <c r="I24" i="3"/>
  <c r="J24" i="3" s="1"/>
  <c r="AQ10" i="1"/>
  <c r="D33" i="1"/>
  <c r="D33" i="3" s="1"/>
  <c r="E23" i="3"/>
  <c r="F23" i="3" s="1"/>
  <c r="E13" i="3"/>
  <c r="F13" i="3" s="1"/>
  <c r="I13" i="3"/>
  <c r="J13" i="3" s="1"/>
  <c r="F100" i="2"/>
  <c r="G101" i="2" s="1"/>
  <c r="G100" i="2" l="1"/>
  <c r="H101" i="2" s="1"/>
  <c r="H100" i="2" l="1"/>
  <c r="I101" i="2" s="1"/>
  <c r="I100" i="2" l="1"/>
  <c r="J101" i="2" s="1"/>
  <c r="J100" i="2" l="1"/>
  <c r="K101" i="2" s="1"/>
  <c r="K100" i="2" l="1"/>
  <c r="L101" i="2" s="1"/>
  <c r="L100" i="2" l="1"/>
  <c r="M101" i="2" s="1"/>
  <c r="M100" i="2" l="1"/>
  <c r="N101" i="2" s="1"/>
  <c r="N100" i="2" l="1"/>
  <c r="O101" i="2" s="1"/>
  <c r="O100" i="2" l="1"/>
  <c r="P101" i="2" s="1"/>
  <c r="P100" i="2" l="1"/>
  <c r="Q101" i="2" s="1"/>
  <c r="Q100" i="2" l="1"/>
  <c r="R101" i="2" s="1"/>
  <c r="R100" i="2" l="1"/>
  <c r="S101" i="2" s="1"/>
  <c r="S100" i="2" l="1"/>
  <c r="T101" i="2" s="1"/>
  <c r="T100" i="2" l="1"/>
  <c r="U101" i="2" s="1"/>
  <c r="U100" i="2" l="1"/>
  <c r="V101" i="2" s="1"/>
  <c r="V100" i="2" l="1"/>
  <c r="W101" i="2" s="1"/>
  <c r="W100" i="2" l="1"/>
  <c r="X101" i="2" s="1"/>
  <c r="X100" i="2" l="1"/>
  <c r="Y101" i="2" s="1"/>
  <c r="Y100" i="2" l="1"/>
  <c r="Z101" i="2" s="1"/>
  <c r="Z100" i="2" l="1"/>
  <c r="AA101" i="2" s="1"/>
  <c r="AA100" i="2" l="1"/>
  <c r="AB101" i="2" s="1"/>
  <c r="AB100" i="2" l="1"/>
  <c r="AC101" i="2" s="1"/>
  <c r="AC100" i="2" l="1"/>
  <c r="AD101" i="2" s="1"/>
  <c r="AD100" i="2" l="1"/>
  <c r="AE101" i="2" s="1"/>
  <c r="AE100" i="2" l="1"/>
  <c r="AF101" i="2" s="1"/>
  <c r="AF100" i="2" l="1"/>
  <c r="AG101" i="2" s="1"/>
  <c r="AG100" i="2" l="1"/>
  <c r="AH101" i="2" s="1"/>
  <c r="AH100" i="2" l="1"/>
  <c r="AI101" i="2" s="1"/>
  <c r="AI100" i="2" l="1"/>
  <c r="AJ101" i="2" s="1"/>
  <c r="AJ100" i="2" l="1"/>
  <c r="AJ3" i="2" l="1"/>
  <c r="AK101" i="2"/>
  <c r="AK100" i="2" s="1"/>
  <c r="AL101" i="2" s="1"/>
  <c r="AL100" i="2" l="1"/>
  <c r="AM101" i="2" s="1"/>
  <c r="AM100" i="2" l="1"/>
  <c r="AN101" i="2" s="1"/>
  <c r="AN100" i="2" l="1"/>
  <c r="AO101" i="2" s="1"/>
  <c r="AO100" i="2" l="1"/>
  <c r="AP101" i="2" s="1"/>
  <c r="AP100" i="2" l="1"/>
  <c r="AQ101" i="2" s="1"/>
  <c r="AQ100" i="2" l="1"/>
  <c r="AR101" i="2" s="1"/>
  <c r="AR100" i="2" l="1"/>
  <c r="AS101" i="2" s="1"/>
  <c r="AS100" i="2" l="1"/>
  <c r="AT101" i="2" s="1"/>
  <c r="AT100" i="2" l="1"/>
  <c r="AU101" i="2" s="1"/>
  <c r="AU100" i="2" l="1"/>
  <c r="AV101" i="2" s="1"/>
  <c r="AV100" i="2" l="1"/>
  <c r="AW101" i="2" s="1"/>
  <c r="AW100" i="2" l="1"/>
  <c r="AX101" i="2" s="1"/>
  <c r="AX100" i="2" l="1"/>
  <c r="AY101" i="2" s="1"/>
  <c r="AY100" i="2" l="1"/>
  <c r="AZ101" i="2" s="1"/>
  <c r="AZ100" i="2" l="1"/>
  <c r="BA101" i="2" s="1"/>
  <c r="BA100" i="2" l="1"/>
  <c r="BB101" i="2" s="1"/>
  <c r="BB100" i="2" l="1"/>
  <c r="BC101" i="2" s="1"/>
  <c r="BC100" i="2" l="1"/>
  <c r="BD101" i="2" s="1"/>
  <c r="BD100" i="2" l="1"/>
  <c r="BE101" i="2" s="1"/>
  <c r="BE100" i="2" l="1"/>
  <c r="BF101" i="2" s="1"/>
  <c r="BF100" i="2" l="1"/>
  <c r="BG101" i="2" s="1"/>
  <c r="BG100" i="2" l="1"/>
  <c r="BH101" i="2" s="1"/>
  <c r="BH100" i="2" l="1"/>
  <c r="BI101" i="2" s="1"/>
  <c r="BI100" i="2" l="1"/>
  <c r="BJ101" i="2" s="1"/>
  <c r="BJ100" i="2" l="1"/>
  <c r="BK101" i="2" s="1"/>
  <c r="BK100" i="2" l="1"/>
  <c r="BL101" i="2" s="1"/>
  <c r="BL100" i="2" l="1"/>
  <c r="BM101" i="2" s="1"/>
  <c r="BM100" i="2" l="1"/>
  <c r="BN101" i="2" s="1"/>
  <c r="BN100" i="2" l="1"/>
  <c r="BO101" i="2" s="1"/>
  <c r="BO100" i="2" l="1"/>
  <c r="BO3" i="2" l="1"/>
  <c r="BP101" i="2"/>
  <c r="BP100" i="2" s="1"/>
  <c r="BQ101" i="2" s="1"/>
  <c r="BQ100" i="2" l="1"/>
  <c r="BR101" i="2" s="1"/>
  <c r="BR100" i="2" l="1"/>
  <c r="BS101" i="2" s="1"/>
  <c r="BS100" i="2" l="1"/>
  <c r="BT101" i="2" s="1"/>
  <c r="BT100" i="2" l="1"/>
  <c r="BU101" i="2" s="1"/>
  <c r="BU100" i="2" l="1"/>
  <c r="BV101" i="2" s="1"/>
  <c r="BV100" i="2" l="1"/>
  <c r="BW101" i="2" s="1"/>
  <c r="BW100" i="2" l="1"/>
  <c r="BX101" i="2" s="1"/>
  <c r="BX100" i="2" l="1"/>
  <c r="BY101" i="2" s="1"/>
  <c r="BY100" i="2" l="1"/>
  <c r="BZ101" i="2" s="1"/>
  <c r="BZ100" i="2" l="1"/>
  <c r="CA101" i="2" s="1"/>
  <c r="CA100" i="2" l="1"/>
  <c r="CB101" i="2" s="1"/>
  <c r="CB100" i="2" l="1"/>
  <c r="CC101" i="2" s="1"/>
  <c r="CC100" i="2" l="1"/>
  <c r="CD101" i="2" s="1"/>
  <c r="CD100" i="2" l="1"/>
  <c r="CE101" i="2" s="1"/>
  <c r="CE100" i="2" l="1"/>
  <c r="CF101" i="2" s="1"/>
  <c r="CF100" i="2" l="1"/>
  <c r="CG101" i="2" s="1"/>
  <c r="CG100" i="2" l="1"/>
  <c r="CH101" i="2" s="1"/>
  <c r="CH100" i="2" l="1"/>
  <c r="CI101" i="2" s="1"/>
  <c r="CI100" i="2" l="1"/>
  <c r="CJ101" i="2" s="1"/>
  <c r="CJ100" i="2" l="1"/>
  <c r="CK101" i="2" s="1"/>
  <c r="CK100" i="2" l="1"/>
  <c r="CL101" i="2" s="1"/>
  <c r="CL100" i="2" l="1"/>
  <c r="CM101" i="2" s="1"/>
  <c r="CM100" i="2" l="1"/>
  <c r="CN101" i="2" s="1"/>
  <c r="CN100" i="2" l="1"/>
  <c r="CO101" i="2" s="1"/>
  <c r="CO100" i="2" l="1"/>
  <c r="CP101" i="2" s="1"/>
  <c r="CP100" i="2" l="1"/>
  <c r="CQ101" i="2" s="1"/>
  <c r="CQ100" i="2" l="1"/>
  <c r="CR101" i="2" s="1"/>
  <c r="CR100" i="2" l="1"/>
  <c r="CS101" i="2" s="1"/>
  <c r="CS100" i="2" l="1"/>
  <c r="CT101" i="2" s="1"/>
  <c r="CT100" i="2" l="1"/>
  <c r="CT3" i="2" l="1"/>
  <c r="CU101" i="2"/>
  <c r="CU100" i="2" s="1"/>
  <c r="CV101" i="2" s="1"/>
  <c r="CV100" i="2" l="1"/>
  <c r="CW101" i="2" s="1"/>
  <c r="CW100" i="2" l="1"/>
  <c r="CX101" i="2" s="1"/>
  <c r="CX100" i="2" l="1"/>
  <c r="CY101" i="2" s="1"/>
  <c r="CY100" i="2" l="1"/>
  <c r="CZ101" i="2" s="1"/>
  <c r="CZ100" i="2" l="1"/>
  <c r="DA101" i="2" s="1"/>
  <c r="DA100" i="2" l="1"/>
  <c r="DB101" i="2" s="1"/>
  <c r="DB100" i="2" l="1"/>
  <c r="DC101" i="2" s="1"/>
  <c r="DC100" i="2" l="1"/>
  <c r="DD101" i="2" s="1"/>
  <c r="DD100" i="2" l="1"/>
  <c r="DE101" i="2" s="1"/>
  <c r="DE100" i="2" l="1"/>
  <c r="DF101" i="2" s="1"/>
  <c r="DF100" i="2" l="1"/>
  <c r="DG101" i="2" s="1"/>
  <c r="DG100" i="2" l="1"/>
  <c r="DH101" i="2" s="1"/>
  <c r="DH100" i="2" l="1"/>
  <c r="DI101" i="2" s="1"/>
  <c r="DI100" i="2" l="1"/>
  <c r="DJ101" i="2" s="1"/>
  <c r="DJ100" i="2" l="1"/>
  <c r="DK101" i="2" s="1"/>
  <c r="DK100" i="2" l="1"/>
  <c r="DL101" i="2" s="1"/>
  <c r="DL100" i="2" l="1"/>
  <c r="DM101" i="2" s="1"/>
  <c r="DM100" i="2" l="1"/>
  <c r="DN101" i="2" s="1"/>
  <c r="DN100" i="2" l="1"/>
  <c r="DO101" i="2" s="1"/>
  <c r="DO100" i="2" l="1"/>
  <c r="DP101" i="2" s="1"/>
  <c r="DP100" i="2" l="1"/>
  <c r="DQ101" i="2" s="1"/>
  <c r="DQ100" i="2" l="1"/>
  <c r="DR101" i="2" s="1"/>
  <c r="DR100" i="2" l="1"/>
  <c r="DS101" i="2" s="1"/>
  <c r="DS100" i="2" l="1"/>
  <c r="DT101" i="2" s="1"/>
  <c r="DT100" i="2" l="1"/>
  <c r="DU101" i="2" s="1"/>
  <c r="DU100" i="2" l="1"/>
  <c r="DV101" i="2" s="1"/>
  <c r="DV100" i="2" l="1"/>
  <c r="DW101" i="2" s="1"/>
  <c r="DW100" i="2" l="1"/>
  <c r="DX101" i="2" s="1"/>
  <c r="DX100" i="2" l="1"/>
  <c r="DY101" i="2" s="1"/>
  <c r="DW36" i="2"/>
  <c r="DY100" i="2" l="1"/>
  <c r="DY3" i="2" l="1"/>
  <c r="DZ101" i="2"/>
  <c r="DZ100" i="2" s="1"/>
  <c r="EA101" i="2" s="1"/>
  <c r="EA100" i="2" l="1"/>
  <c r="EB101" i="2" s="1"/>
  <c r="EB100" i="2" l="1"/>
  <c r="EC101" i="2" s="1"/>
  <c r="EC100" i="2" l="1"/>
  <c r="ED101" i="2" s="1"/>
  <c r="ED100" i="2" l="1"/>
  <c r="EE101" i="2" s="1"/>
  <c r="EE100" i="2" l="1"/>
  <c r="EF101" i="2" s="1"/>
  <c r="EF100" i="2" l="1"/>
  <c r="EG101" i="2" s="1"/>
  <c r="EG100" i="2" l="1"/>
  <c r="EH101" i="2" s="1"/>
  <c r="EH100" i="2" l="1"/>
  <c r="EI101" i="2" s="1"/>
  <c r="EI100" i="2" l="1"/>
  <c r="EJ101" i="2" s="1"/>
  <c r="EJ100" i="2" l="1"/>
  <c r="EK101" i="2" s="1"/>
  <c r="EK100" i="2" l="1"/>
  <c r="EL101" i="2" s="1"/>
  <c r="EL100" i="2" l="1"/>
  <c r="EM101" i="2" s="1"/>
  <c r="EM100" i="2" l="1"/>
  <c r="EN101" i="2" s="1"/>
  <c r="EN100" i="2" l="1"/>
  <c r="EO101" i="2" s="1"/>
  <c r="EO100" i="2" l="1"/>
  <c r="EP101" i="2" s="1"/>
  <c r="EP100" i="2" l="1"/>
  <c r="EQ101" i="2" s="1"/>
  <c r="EQ100" i="2" l="1"/>
  <c r="ER101" i="2" s="1"/>
  <c r="ER100" i="2" l="1"/>
  <c r="ES101" i="2" s="1"/>
  <c r="ES100" i="2" l="1"/>
  <c r="ET101" i="2" s="1"/>
  <c r="ET100" i="2" l="1"/>
  <c r="EU101" i="2" s="1"/>
  <c r="EU100" i="2" l="1"/>
  <c r="EV101" i="2" s="1"/>
  <c r="EV100" i="2" l="1"/>
  <c r="EW101" i="2" s="1"/>
  <c r="EW100" i="2" l="1"/>
  <c r="EX101" i="2" s="1"/>
  <c r="EX100" i="2" l="1"/>
  <c r="EY101" i="2" s="1"/>
  <c r="EY100" i="2" l="1"/>
  <c r="EZ101" i="2" s="1"/>
  <c r="EZ100" i="2" l="1"/>
  <c r="FA101" i="2" s="1"/>
  <c r="FA100" i="2" l="1"/>
  <c r="FB101" i="2" s="1"/>
  <c r="FB100" i="2" l="1"/>
  <c r="FC101" i="2" s="1"/>
  <c r="FC100" i="2" l="1"/>
  <c r="FD101" i="2" s="1"/>
  <c r="FD100" i="2" l="1"/>
  <c r="FD3" i="2" l="1"/>
  <c r="FE101" i="2"/>
  <c r="FE100" i="2" s="1"/>
  <c r="FF101" i="2" s="1"/>
  <c r="FF100" i="2" l="1"/>
  <c r="FG101" i="2" s="1"/>
  <c r="FG100" i="2" l="1"/>
  <c r="FH101" i="2" s="1"/>
  <c r="FH100" i="2" l="1"/>
  <c r="FI101" i="2" s="1"/>
  <c r="FI100" i="2" l="1"/>
  <c r="FJ101" i="2" s="1"/>
  <c r="FJ100" i="2" l="1"/>
  <c r="FK101" i="2" s="1"/>
  <c r="FK100" i="2" l="1"/>
  <c r="FL101" i="2" s="1"/>
  <c r="FL100" i="2" l="1"/>
  <c r="FM101" i="2" s="1"/>
  <c r="FM100" i="2" l="1"/>
  <c r="FN101" i="2" s="1"/>
  <c r="FN100" i="2" l="1"/>
  <c r="FO101" i="2" s="1"/>
  <c r="FO100" i="2" l="1"/>
  <c r="FP101" i="2" s="1"/>
  <c r="FP100" i="2" l="1"/>
  <c r="FQ101" i="2" s="1"/>
  <c r="FQ100" i="2" l="1"/>
  <c r="FR101" i="2" s="1"/>
  <c r="FR100" i="2" l="1"/>
  <c r="FS101" i="2" s="1"/>
  <c r="FS100" i="2" l="1"/>
  <c r="FT101" i="2" s="1"/>
  <c r="FT100" i="2" l="1"/>
  <c r="FU101" i="2" s="1"/>
  <c r="FU100" i="2" l="1"/>
  <c r="FV101" i="2" s="1"/>
  <c r="FV100" i="2" l="1"/>
  <c r="FW101" i="2" s="1"/>
  <c r="FW100" i="2" l="1"/>
  <c r="FX101" i="2" s="1"/>
  <c r="FX100" i="2" l="1"/>
  <c r="FY101" i="2" s="1"/>
  <c r="FY100" i="2" l="1"/>
  <c r="FZ101" i="2" s="1"/>
  <c r="FZ100" i="2" l="1"/>
  <c r="GA101" i="2" s="1"/>
  <c r="GA100" i="2" l="1"/>
  <c r="GB101" i="2" s="1"/>
  <c r="GB100" i="2" l="1"/>
  <c r="GC101" i="2" s="1"/>
  <c r="GC100" i="2" l="1"/>
  <c r="GD101" i="2" s="1"/>
  <c r="GD100" i="2" l="1"/>
  <c r="GE101" i="2" s="1"/>
  <c r="GE100" i="2" l="1"/>
  <c r="GF101" i="2" s="1"/>
  <c r="GF100" i="2" l="1"/>
  <c r="GG101" i="2" s="1"/>
  <c r="GG100" i="2" l="1"/>
  <c r="GH101" i="2" s="1"/>
  <c r="GH100" i="2" l="1"/>
  <c r="GI101" i="2" s="1"/>
  <c r="GI100" i="2" l="1"/>
  <c r="GI3" i="2" l="1"/>
  <c r="GJ101" i="2"/>
  <c r="GJ100" i="2" s="1"/>
  <c r="GK101" i="2" s="1"/>
  <c r="GK100" i="2" l="1"/>
  <c r="GL101" i="2" s="1"/>
  <c r="GL100" i="2" l="1"/>
  <c r="GM101" i="2" s="1"/>
  <c r="GM100" i="2" l="1"/>
  <c r="GN101" i="2" s="1"/>
  <c r="GN100" i="2" l="1"/>
  <c r="GO101" i="2" s="1"/>
  <c r="GO100" i="2" l="1"/>
  <c r="GP101" i="2" s="1"/>
  <c r="GP100" i="2" l="1"/>
  <c r="GQ101" i="2" s="1"/>
  <c r="GQ100" i="2" l="1"/>
  <c r="GR101" i="2" s="1"/>
  <c r="GR100" i="2" l="1"/>
  <c r="GS101" i="2" s="1"/>
  <c r="GS100" i="2" l="1"/>
  <c r="GT101" i="2" s="1"/>
  <c r="GT100" i="2" l="1"/>
  <c r="GU101" i="2" s="1"/>
  <c r="GU100" i="2" l="1"/>
  <c r="GV101" i="2" s="1"/>
  <c r="GV100" i="2" l="1"/>
  <c r="GW101" i="2" s="1"/>
  <c r="GW100" i="2" l="1"/>
  <c r="GX101" i="2" s="1"/>
  <c r="GX100" i="2" l="1"/>
  <c r="GY101" i="2" s="1"/>
  <c r="GY100" i="2" l="1"/>
  <c r="GZ101" i="2" s="1"/>
  <c r="GZ100" i="2" l="1"/>
  <c r="HA101" i="2" s="1"/>
  <c r="HA100" i="2" l="1"/>
  <c r="HB101" i="2" s="1"/>
  <c r="HB100" i="2" l="1"/>
  <c r="HC101" i="2" s="1"/>
  <c r="HC100" i="2" l="1"/>
  <c r="HD101" i="2" s="1"/>
  <c r="HD100" i="2" l="1"/>
  <c r="HE101" i="2" s="1"/>
  <c r="HE100" i="2" l="1"/>
  <c r="HF101" i="2" s="1"/>
  <c r="HF100" i="2" l="1"/>
  <c r="HG101" i="2" s="1"/>
  <c r="HG100" i="2" l="1"/>
  <c r="HH101" i="2" s="1"/>
  <c r="HH100" i="2" l="1"/>
  <c r="HI101" i="2" s="1"/>
  <c r="HI100" i="2" l="1"/>
  <c r="HJ101" i="2" s="1"/>
  <c r="HJ100" i="2" l="1"/>
  <c r="HK101" i="2" s="1"/>
  <c r="HK100" i="2" l="1"/>
  <c r="HL101" i="2" s="1"/>
  <c r="HL100" i="2" l="1"/>
  <c r="HM101" i="2" s="1"/>
  <c r="HM100" i="2" l="1"/>
  <c r="HN101" i="2" s="1"/>
  <c r="HN100" i="2" l="1"/>
  <c r="HN3" i="2" l="1"/>
  <c r="HO101" i="2"/>
  <c r="HO100" i="2" s="1"/>
  <c r="HP101" i="2" s="1"/>
  <c r="HP100" i="2" l="1"/>
  <c r="HQ101" i="2" s="1"/>
  <c r="HQ100" i="2" l="1"/>
  <c r="HR101" i="2" s="1"/>
  <c r="HR100" i="2" l="1"/>
  <c r="HS101" i="2" s="1"/>
  <c r="HS100" i="2" l="1"/>
  <c r="HT101" i="2" s="1"/>
  <c r="HT100" i="2" l="1"/>
  <c r="HU101" i="2" s="1"/>
  <c r="HU100" i="2" l="1"/>
  <c r="HV101" i="2" s="1"/>
  <c r="HV100" i="2" l="1"/>
  <c r="HW101" i="2" s="1"/>
  <c r="HW100" i="2" l="1"/>
  <c r="HX101" i="2" s="1"/>
  <c r="HX100" i="2" l="1"/>
  <c r="HY101" i="2" s="1"/>
  <c r="HY100" i="2" l="1"/>
  <c r="HZ101" i="2" s="1"/>
  <c r="HZ100" i="2" l="1"/>
  <c r="IA101" i="2" s="1"/>
  <c r="IA100" i="2" l="1"/>
  <c r="IB101" i="2" s="1"/>
  <c r="IB100" i="2" l="1"/>
  <c r="IC101" i="2" s="1"/>
  <c r="IC100" i="2" l="1"/>
  <c r="ID101" i="2" s="1"/>
  <c r="ID100" i="2" l="1"/>
  <c r="IE101" i="2" s="1"/>
  <c r="IE100" i="2" l="1"/>
  <c r="IF101" i="2" s="1"/>
  <c r="IF100" i="2" l="1"/>
  <c r="IG101" i="2" s="1"/>
  <c r="IG100" i="2" l="1"/>
  <c r="IH101" i="2" s="1"/>
  <c r="IH100" i="2" l="1"/>
  <c r="II101" i="2" s="1"/>
  <c r="II100" i="2" l="1"/>
  <c r="IJ101" i="2" s="1"/>
  <c r="IJ100" i="2" l="1"/>
  <c r="IK101" i="2" s="1"/>
  <c r="IK100" i="2" l="1"/>
  <c r="IL101" i="2" s="1"/>
  <c r="IL100" i="2" l="1"/>
  <c r="IM101" i="2" s="1"/>
  <c r="IM100" i="2" l="1"/>
  <c r="IN101" i="2" s="1"/>
  <c r="IN100" i="2" l="1"/>
  <c r="IO101" i="2" s="1"/>
  <c r="IO100" i="2" l="1"/>
  <c r="IP101" i="2" s="1"/>
  <c r="IP100" i="2" l="1"/>
  <c r="IQ101" i="2" s="1"/>
  <c r="IQ100" i="2" l="1"/>
  <c r="IR101" i="2" s="1"/>
  <c r="IR100" i="2" l="1"/>
  <c r="IS101" i="2" s="1"/>
  <c r="IS100" i="2" l="1"/>
  <c r="IS3" i="2" l="1"/>
  <c r="IT101" i="2"/>
  <c r="IT100" i="2" s="1"/>
  <c r="IU101" i="2" s="1"/>
  <c r="IU100" i="2" l="1"/>
  <c r="IV101" i="2" s="1"/>
  <c r="IV100" i="2" l="1"/>
  <c r="IW101" i="2" s="1"/>
  <c r="IW100" i="2" l="1"/>
  <c r="IX101" i="2" s="1"/>
  <c r="IX100" i="2" l="1"/>
  <c r="IY101" i="2" s="1"/>
  <c r="IY100" i="2" l="1"/>
  <c r="IZ101" i="2" s="1"/>
  <c r="IZ100" i="2" l="1"/>
  <c r="JA101" i="2" s="1"/>
  <c r="JA100" i="2" l="1"/>
  <c r="JB101" i="2" s="1"/>
  <c r="JB100" i="2" l="1"/>
  <c r="JC101" i="2" s="1"/>
  <c r="JC100" i="2" l="1"/>
  <c r="JD101" i="2" s="1"/>
  <c r="JD100" i="2" l="1"/>
  <c r="JE101" i="2" s="1"/>
  <c r="JE100" i="2" l="1"/>
  <c r="JF101" i="2" s="1"/>
  <c r="JF100" i="2" l="1"/>
  <c r="JG101" i="2" s="1"/>
  <c r="JG100" i="2" l="1"/>
  <c r="JH101" i="2" s="1"/>
  <c r="JH100" i="2" l="1"/>
  <c r="JI101" i="2" s="1"/>
  <c r="JI100" i="2" l="1"/>
  <c r="JJ101" i="2" s="1"/>
  <c r="JJ100" i="2" l="1"/>
  <c r="JK101" i="2" s="1"/>
  <c r="JK100" i="2" l="1"/>
  <c r="JL101" i="2" s="1"/>
  <c r="JL100" i="2" l="1"/>
  <c r="JM101" i="2" s="1"/>
  <c r="JM100" i="2" l="1"/>
  <c r="JN101" i="2" s="1"/>
  <c r="JN100" i="2" l="1"/>
  <c r="JO101" i="2" s="1"/>
  <c r="JO100" i="2" l="1"/>
  <c r="JP101" i="2" s="1"/>
  <c r="JP100" i="2" l="1"/>
  <c r="JQ101" i="2" s="1"/>
  <c r="JQ100" i="2" l="1"/>
  <c r="JR101" i="2" s="1"/>
  <c r="JR100" i="2" l="1"/>
  <c r="JS101" i="2" s="1"/>
  <c r="JS100" i="2" l="1"/>
  <c r="JT101" i="2" s="1"/>
  <c r="JT100" i="2" l="1"/>
  <c r="JU101" i="2" s="1"/>
  <c r="JU100" i="2" l="1"/>
  <c r="JV101" i="2" s="1"/>
  <c r="JV100" i="2" l="1"/>
  <c r="JW101" i="2" s="1"/>
  <c r="JW100" i="2" l="1"/>
  <c r="JX101" i="2" s="1"/>
  <c r="JX100" i="2" l="1"/>
  <c r="JX3" i="2" l="1"/>
  <c r="JY101" i="2"/>
  <c r="JY100" i="2" s="1"/>
  <c r="JZ101" i="2" s="1"/>
  <c r="JZ100" i="2" l="1"/>
  <c r="KA101" i="2" s="1"/>
  <c r="KA100" i="2" l="1"/>
  <c r="KB101" i="2" s="1"/>
  <c r="KB100" i="2" l="1"/>
  <c r="KC101" i="2" s="1"/>
  <c r="KC100" i="2" l="1"/>
  <c r="KD101" i="2" s="1"/>
  <c r="KD100" i="2" l="1"/>
  <c r="KE101" i="2" s="1"/>
  <c r="KE100" i="2" l="1"/>
  <c r="KF101" i="2" s="1"/>
  <c r="KF100" i="2" l="1"/>
  <c r="KG101" i="2" s="1"/>
  <c r="KG100" i="2" l="1"/>
  <c r="KH101" i="2" s="1"/>
  <c r="KH100" i="2" l="1"/>
  <c r="KI101" i="2" s="1"/>
  <c r="KI100" i="2" l="1"/>
  <c r="KJ101" i="2" s="1"/>
  <c r="KJ100" i="2" l="1"/>
  <c r="KK101" i="2" s="1"/>
  <c r="KK100" i="2" l="1"/>
  <c r="KL101" i="2" s="1"/>
  <c r="KL100" i="2" l="1"/>
  <c r="KM101" i="2" s="1"/>
  <c r="KM100" i="2" l="1"/>
  <c r="KN101" i="2" s="1"/>
  <c r="KN100" i="2" l="1"/>
  <c r="KO101" i="2" s="1"/>
  <c r="KO100" i="2" l="1"/>
  <c r="KP101" i="2" s="1"/>
  <c r="KP100" i="2" l="1"/>
  <c r="KQ101" i="2" s="1"/>
  <c r="KQ100" i="2" l="1"/>
  <c r="KR101" i="2" s="1"/>
  <c r="KR100" i="2" l="1"/>
  <c r="KS101" i="2" s="1"/>
  <c r="KS100" i="2" l="1"/>
  <c r="KT101" i="2" s="1"/>
  <c r="KT100" i="2" l="1"/>
  <c r="KU101" i="2" s="1"/>
  <c r="KU100" i="2" l="1"/>
  <c r="KV101" i="2" s="1"/>
  <c r="KV100" i="2" l="1"/>
  <c r="KW101" i="2" s="1"/>
  <c r="KW100" i="2" l="1"/>
  <c r="KX101" i="2" s="1"/>
  <c r="KX100" i="2" l="1"/>
  <c r="KY101" i="2" s="1"/>
  <c r="KY100" i="2" l="1"/>
  <c r="KZ101" i="2" s="1"/>
  <c r="KZ100" i="2" l="1"/>
  <c r="LA101" i="2" s="1"/>
  <c r="LA100" i="2" l="1"/>
  <c r="LB101" i="2" s="1"/>
  <c r="LB100" i="2" l="1"/>
  <c r="LC101" i="2" s="1"/>
  <c r="LC100" i="2" l="1"/>
  <c r="LC3" i="2" l="1"/>
  <c r="LD101" i="2"/>
  <c r="LD100" i="2" s="1"/>
  <c r="LE101" i="2" s="1"/>
  <c r="LE100" i="2" l="1"/>
  <c r="LF101" i="2" s="1"/>
  <c r="LF100" i="2" l="1"/>
  <c r="LG101" i="2" s="1"/>
  <c r="LG100" i="2" l="1"/>
  <c r="LH101" i="2" s="1"/>
  <c r="LH100" i="2" l="1"/>
  <c r="LI101" i="2" s="1"/>
  <c r="LI100" i="2" l="1"/>
  <c r="LJ101" i="2" s="1"/>
  <c r="LJ100" i="2" l="1"/>
  <c r="LK101" i="2" s="1"/>
  <c r="LK100" i="2" l="1"/>
  <c r="LL101" i="2" s="1"/>
  <c r="LL100" i="2" l="1"/>
  <c r="LM101" i="2" s="1"/>
  <c r="LM100" i="2" l="1"/>
  <c r="LN101" i="2" s="1"/>
  <c r="LN100" i="2" l="1"/>
  <c r="LO101" i="2" s="1"/>
  <c r="LO100" i="2" l="1"/>
  <c r="LP101" i="2" s="1"/>
  <c r="LP100" i="2" l="1"/>
  <c r="LQ101" i="2" s="1"/>
  <c r="LQ100" i="2" l="1"/>
  <c r="LR101" i="2" s="1"/>
  <c r="LR100" i="2" l="1"/>
  <c r="LS101" i="2" s="1"/>
  <c r="LS100" i="2" l="1"/>
  <c r="LT101" i="2" s="1"/>
  <c r="LT100" i="2" l="1"/>
  <c r="LU101" i="2" s="1"/>
  <c r="LU100" i="2" l="1"/>
  <c r="LV101" i="2" s="1"/>
  <c r="LV100" i="2" l="1"/>
  <c r="LW101" i="2" s="1"/>
  <c r="LW100" i="2" l="1"/>
  <c r="LX101" i="2" s="1"/>
  <c r="LX100" i="2" l="1"/>
  <c r="LY101" i="2" s="1"/>
  <c r="LY100" i="2" l="1"/>
  <c r="LZ101" i="2" s="1"/>
  <c r="LZ100" i="2" l="1"/>
  <c r="MA101" i="2" s="1"/>
  <c r="MA100" i="2" l="1"/>
  <c r="MB101" i="2" s="1"/>
  <c r="MB100" i="2" l="1"/>
  <c r="MC101" i="2" s="1"/>
  <c r="MC100" i="2" l="1"/>
  <c r="MD101" i="2" s="1"/>
  <c r="MD100" i="2" l="1"/>
  <c r="ME101" i="2" s="1"/>
  <c r="ME100" i="2" l="1"/>
  <c r="MF101" i="2" s="1"/>
  <c r="MF100" i="2" l="1"/>
  <c r="MG101" i="2" s="1"/>
  <c r="MG100" i="2" l="1"/>
  <c r="MH101" i="2" s="1"/>
  <c r="MH100" i="2" l="1"/>
  <c r="MH3" i="2" l="1"/>
  <c r="MI101" i="2"/>
  <c r="MI100" i="2" s="1"/>
  <c r="MJ101" i="2" s="1"/>
  <c r="MJ100" i="2" l="1"/>
  <c r="MK101" i="2" s="1"/>
  <c r="MK100" i="2" l="1"/>
  <c r="ML101" i="2" s="1"/>
  <c r="ML100" i="2" l="1"/>
  <c r="MM101" i="2" s="1"/>
  <c r="MM100" i="2" l="1"/>
  <c r="MN101" i="2" s="1"/>
  <c r="MN100" i="2" l="1"/>
  <c r="MO101" i="2" s="1"/>
  <c r="MO100" i="2" l="1"/>
  <c r="MP101" i="2" s="1"/>
  <c r="MP100" i="2" l="1"/>
  <c r="MQ101" i="2" s="1"/>
  <c r="MQ100" i="2" l="1"/>
  <c r="MR101" i="2" s="1"/>
  <c r="MR100" i="2" l="1"/>
  <c r="MS101" i="2" s="1"/>
  <c r="MS100" i="2" l="1"/>
  <c r="MT101" i="2" s="1"/>
  <c r="MT100" i="2" l="1"/>
  <c r="MU101" i="2" s="1"/>
  <c r="MU100" i="2" l="1"/>
  <c r="MV101" i="2" s="1"/>
  <c r="MV100" i="2" l="1"/>
  <c r="MW101" i="2" s="1"/>
  <c r="MW100" i="2" l="1"/>
  <c r="MX101" i="2" s="1"/>
  <c r="MX100" i="2" l="1"/>
  <c r="MY101" i="2" s="1"/>
  <c r="MY100" i="2" l="1"/>
  <c r="MZ101" i="2" s="1"/>
  <c r="MZ100" i="2" l="1"/>
  <c r="NA101" i="2" s="1"/>
  <c r="NA100" i="2" l="1"/>
  <c r="NB101" i="2" s="1"/>
  <c r="NB100" i="2" l="1"/>
  <c r="NC101" i="2" s="1"/>
  <c r="NC100" i="2" l="1"/>
  <c r="ND101" i="2" s="1"/>
  <c r="ND100" i="2" l="1"/>
  <c r="NE101" i="2" s="1"/>
  <c r="NE100" i="2" l="1"/>
  <c r="NF101" i="2" s="1"/>
  <c r="NF100" i="2" l="1"/>
  <c r="NG101" i="2" s="1"/>
  <c r="NG100" i="2" l="1"/>
  <c r="NH101" i="2" s="1"/>
  <c r="NH100" i="2" l="1"/>
  <c r="NI101" i="2" s="1"/>
  <c r="NI100" i="2" l="1"/>
  <c r="NJ101" i="2" s="1"/>
  <c r="NJ100" i="2" l="1"/>
  <c r="NK101" i="2" s="1"/>
  <c r="NK100" i="2" l="1"/>
  <c r="NL101" i="2" s="1"/>
  <c r="NL100" i="2" l="1"/>
</calcChain>
</file>

<file path=xl/sharedStrings.xml><?xml version="1.0" encoding="utf-8"?>
<sst xmlns="http://schemas.openxmlformats.org/spreadsheetml/2006/main" count="95" uniqueCount="81">
  <si>
    <t>Name</t>
  </si>
  <si>
    <t>Geb-Datum</t>
  </si>
  <si>
    <t>Nr.</t>
  </si>
  <si>
    <t>Kind 1</t>
  </si>
  <si>
    <t>Kind 2</t>
  </si>
  <si>
    <t>Kind 3</t>
  </si>
  <si>
    <t>Kind 4</t>
  </si>
  <si>
    <t>Kind 5</t>
  </si>
  <si>
    <t>Kind 6</t>
  </si>
  <si>
    <t>Kind 7</t>
  </si>
  <si>
    <t>Kind 8</t>
  </si>
  <si>
    <t>Kind 9</t>
  </si>
  <si>
    <t>Kind 10</t>
  </si>
  <si>
    <t>Kind 11</t>
  </si>
  <si>
    <t>Kind 12</t>
  </si>
  <si>
    <t>Kind 13</t>
  </si>
  <si>
    <t>Kind 14</t>
  </si>
  <si>
    <t>Kind 15</t>
  </si>
  <si>
    <t>Kind 16</t>
  </si>
  <si>
    <t>Kind 17</t>
  </si>
  <si>
    <t>Kind 18</t>
  </si>
  <si>
    <t>Kind 19</t>
  </si>
  <si>
    <t>Kind 20</t>
  </si>
  <si>
    <t>Kind 21</t>
  </si>
  <si>
    <t>Kind 22</t>
  </si>
  <si>
    <t>Kind 23</t>
  </si>
  <si>
    <t>Kind 24</t>
  </si>
  <si>
    <t>Kind 25</t>
  </si>
  <si>
    <t>Kind 26</t>
  </si>
  <si>
    <t>Kind 27</t>
  </si>
  <si>
    <t>Kind 28</t>
  </si>
  <si>
    <t>Kind 29</t>
  </si>
  <si>
    <t>Kind 30</t>
  </si>
  <si>
    <t>U(n) Start</t>
  </si>
  <si>
    <t>U(n) Ende</t>
  </si>
  <si>
    <t>U(n+1) Start</t>
  </si>
  <si>
    <t>U(n1) Ende</t>
  </si>
  <si>
    <t>U(n)</t>
  </si>
  <si>
    <t>U(n+1)</t>
  </si>
  <si>
    <t>U-Nr Start</t>
  </si>
  <si>
    <t>U-Nr. Ende</t>
  </si>
  <si>
    <t>Min-Datum</t>
  </si>
  <si>
    <t>Max-datum</t>
  </si>
  <si>
    <t>U</t>
  </si>
  <si>
    <t>Anzahl Start</t>
  </si>
  <si>
    <t>U(n+2)</t>
  </si>
  <si>
    <t>U(n+2) Start</t>
  </si>
  <si>
    <t>U(n2) Ende</t>
  </si>
  <si>
    <t>Monat-1</t>
  </si>
  <si>
    <t>Monat-2</t>
  </si>
  <si>
    <t>Monat-3</t>
  </si>
  <si>
    <t>von</t>
  </si>
  <si>
    <t>bis</t>
  </si>
  <si>
    <t>X</t>
  </si>
  <si>
    <t>Mia</t>
  </si>
  <si>
    <t>Luisa</t>
  </si>
  <si>
    <t>Ben</t>
  </si>
  <si>
    <t>Oskar</t>
  </si>
  <si>
    <t>Lena</t>
  </si>
  <si>
    <t>Tom</t>
  </si>
  <si>
    <t>Kevin</t>
  </si>
  <si>
    <t>Sergej</t>
  </si>
  <si>
    <t>Eileen</t>
  </si>
  <si>
    <t>Chantal</t>
  </si>
  <si>
    <t>Leon</t>
  </si>
  <si>
    <t>Jerome</t>
  </si>
  <si>
    <t>Charlotta</t>
  </si>
  <si>
    <t>Angelina</t>
  </si>
  <si>
    <t>Ole</t>
  </si>
  <si>
    <t>Jens</t>
  </si>
  <si>
    <t>Maurice</t>
  </si>
  <si>
    <t>Emma</t>
  </si>
  <si>
    <t>Laura</t>
  </si>
  <si>
    <t>U 4 - U 9      -      Termine der Früherkennungsuntersuchungen</t>
  </si>
  <si>
    <t>Zur U ... und Du?   -   © 2015 Caritas-Beratungsstelle Kinderhaus, Idenbrockplatz 8, 48163 Münster   -   www.beratungsstelle-muenster.de</t>
  </si>
  <si>
    <t>Alle Namen und Daten</t>
  </si>
  <si>
    <t>sind beispielhaft…</t>
  </si>
  <si>
    <t>Zur U :-) ... Und Du?   -   © 2015   -   Caritas-Beratungsstelle für Eltern, Kinder und Jugendliche, Münster   -   www.beratungsstelle-muenster.de</t>
  </si>
  <si>
    <t>Mäusegruppe</t>
  </si>
  <si>
    <t>Peter</t>
  </si>
  <si>
    <t>29.02.17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</si>
</sst>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"/>
    <numFmt numFmtId="165" formatCode="mmmm"/>
    <numFmt numFmtId="166" formatCode="dd/mm/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22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22"/>
      <color theme="1" tint="0.249977111117893"/>
      <name val="Arial"/>
      <family val="2"/>
    </font>
    <font>
      <sz val="11"/>
      <color theme="1" tint="0.249977111117893"/>
      <name val="Arial"/>
      <family val="2"/>
    </font>
    <font>
      <sz val="28"/>
      <color theme="1"/>
      <name val="Arial"/>
      <family val="2"/>
    </font>
    <font>
      <sz val="28"/>
      <color theme="1" tint="0.249977111117893"/>
      <name val="Arial"/>
      <family val="2"/>
    </font>
    <font>
      <b/>
      <sz val="28"/>
      <color theme="1" tint="0.249977111117893"/>
      <name val="Arial"/>
      <family val="2"/>
    </font>
    <font>
      <b/>
      <sz val="40"/>
      <color theme="1" tint="0.249977111117893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2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medium">
        <color theme="4"/>
      </top>
      <bottom style="thin">
        <color theme="4"/>
      </bottom>
      <diagonal/>
    </border>
    <border>
      <left/>
      <right style="medium">
        <color theme="4"/>
      </right>
      <top style="medium">
        <color theme="4"/>
      </top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medium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medium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4"/>
      </right>
      <top/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medium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NumberFormat="1" applyFont="1"/>
    <xf numFmtId="0" fontId="1" fillId="0" borderId="0" xfId="0" applyFont="1" applyAlignment="1">
      <alignment horizontal="right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164" fontId="1" fillId="0" borderId="0" xfId="0" applyNumberFormat="1" applyFont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" fontId="1" fillId="0" borderId="3" xfId="0" applyNumberFormat="1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16" fontId="1" fillId="0" borderId="8" xfId="0" applyNumberFormat="1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0" fontId="1" fillId="0" borderId="0" xfId="0" applyFont="1" applyProtection="1"/>
    <xf numFmtId="0" fontId="8" fillId="0" borderId="0" xfId="0" applyFont="1" applyProtection="1"/>
    <xf numFmtId="0" fontId="1" fillId="0" borderId="0" xfId="0" applyFont="1" applyBorder="1" applyProtection="1"/>
    <xf numFmtId="0" fontId="4" fillId="0" borderId="0" xfId="0" applyFont="1" applyProtection="1"/>
    <xf numFmtId="164" fontId="1" fillId="0" borderId="0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/>
    <xf numFmtId="14" fontId="6" fillId="0" borderId="0" xfId="0" applyNumberFormat="1" applyFo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14" fontId="6" fillId="0" borderId="12" xfId="0" applyNumberFormat="1" applyFont="1" applyBorder="1" applyAlignment="1" applyProtection="1">
      <alignment horizontal="center" vertical="center"/>
    </xf>
    <xf numFmtId="14" fontId="6" fillId="0" borderId="0" xfId="0" applyNumberFormat="1" applyFont="1" applyBorder="1" applyAlignment="1" applyProtection="1">
      <alignment horizontal="center" vertical="center"/>
    </xf>
    <xf numFmtId="14" fontId="6" fillId="0" borderId="15" xfId="0" applyNumberFormat="1" applyFont="1" applyBorder="1" applyAlignment="1" applyProtection="1">
      <alignment horizontal="center" vertical="center"/>
    </xf>
    <xf numFmtId="166" fontId="6" fillId="0" borderId="5" xfId="0" applyNumberFormat="1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5" xfId="0" quotePrefix="1" applyNumberFormat="1" applyFont="1" applyBorder="1" applyAlignment="1" applyProtection="1">
      <alignment horizontal="center" vertical="center"/>
    </xf>
    <xf numFmtId="166" fontId="6" fillId="0" borderId="13" xfId="0" applyNumberFormat="1" applyFont="1" applyBorder="1" applyAlignment="1" applyProtection="1">
      <alignment horizontal="center" vertical="center"/>
    </xf>
    <xf numFmtId="14" fontId="6" fillId="0" borderId="5" xfId="0" applyNumberFormat="1" applyFont="1" applyBorder="1" applyAlignment="1" applyProtection="1">
      <alignment horizontal="center" vertical="center"/>
    </xf>
    <xf numFmtId="166" fontId="6" fillId="0" borderId="6" xfId="0" applyNumberFormat="1" applyFont="1" applyBorder="1" applyAlignment="1" applyProtection="1">
      <alignment horizontal="center" vertical="center"/>
    </xf>
    <xf numFmtId="166" fontId="6" fillId="0" borderId="3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quotePrefix="1" applyNumberFormat="1" applyFont="1" applyBorder="1" applyAlignment="1" applyProtection="1">
      <alignment horizontal="center" vertical="center"/>
    </xf>
    <xf numFmtId="166" fontId="6" fillId="0" borderId="4" xfId="0" applyNumberFormat="1" applyFont="1" applyBorder="1" applyAlignment="1" applyProtection="1">
      <alignment horizontal="center" vertical="center"/>
    </xf>
    <xf numFmtId="14" fontId="6" fillId="0" borderId="3" xfId="0" applyNumberFormat="1" applyFont="1" applyBorder="1" applyAlignment="1" applyProtection="1">
      <alignment horizontal="center" vertical="center"/>
    </xf>
    <xf numFmtId="166" fontId="6" fillId="0" borderId="7" xfId="0" applyNumberFormat="1" applyFont="1" applyBorder="1" applyAlignment="1" applyProtection="1">
      <alignment horizontal="center" vertical="center"/>
    </xf>
    <xf numFmtId="166" fontId="6" fillId="0" borderId="8" xfId="0" applyNumberFormat="1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8" xfId="0" applyNumberFormat="1" applyFont="1" applyBorder="1" applyAlignment="1" applyProtection="1">
      <alignment horizontal="center" vertical="center"/>
    </xf>
    <xf numFmtId="166" fontId="6" fillId="0" borderId="14" xfId="0" applyNumberFormat="1" applyFont="1" applyBorder="1" applyAlignment="1" applyProtection="1">
      <alignment horizontal="center" vertical="center"/>
    </xf>
    <xf numFmtId="14" fontId="6" fillId="0" borderId="8" xfId="0" applyNumberFormat="1" applyFont="1" applyBorder="1" applyAlignment="1" applyProtection="1">
      <alignment horizontal="center" vertical="center"/>
    </xf>
    <xf numFmtId="166" fontId="6" fillId="0" borderId="9" xfId="0" applyNumberFormat="1" applyFont="1" applyBorder="1" applyAlignment="1" applyProtection="1">
      <alignment horizontal="center" vertical="center"/>
    </xf>
    <xf numFmtId="166" fontId="6" fillId="0" borderId="5" xfId="0" applyNumberFormat="1" applyFont="1" applyBorder="1" applyAlignment="1" applyProtection="1">
      <alignment horizontal="center" vertical="center"/>
      <protection locked="0"/>
    </xf>
    <xf numFmtId="166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  <protection locked="0"/>
    </xf>
    <xf numFmtId="14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</xf>
    <xf numFmtId="14" fontId="6" fillId="0" borderId="0" xfId="0" applyNumberFormat="1" applyFont="1" applyAlignment="1" applyProtection="1">
      <alignment horizontal="center" vertical="center"/>
    </xf>
    <xf numFmtId="14" fontId="1" fillId="0" borderId="0" xfId="0" applyNumberFormat="1" applyFont="1" applyBorder="1" applyAlignment="1" applyProtection="1">
      <alignment vertical="center"/>
    </xf>
    <xf numFmtId="0" fontId="1" fillId="0" borderId="16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vertical="center"/>
    </xf>
    <xf numFmtId="0" fontId="1" fillId="0" borderId="17" xfId="0" applyFont="1" applyBorder="1" applyAlignment="1" applyProtection="1">
      <alignment vertical="center"/>
    </xf>
    <xf numFmtId="0" fontId="9" fillId="0" borderId="18" xfId="0" applyFont="1" applyBorder="1" applyAlignment="1" applyProtection="1">
      <alignment vertical="center"/>
    </xf>
    <xf numFmtId="16" fontId="1" fillId="0" borderId="16" xfId="0" applyNumberFormat="1" applyFont="1" applyBorder="1" applyAlignment="1" applyProtection="1">
      <alignment vertical="center"/>
    </xf>
    <xf numFmtId="0" fontId="9" fillId="0" borderId="4" xfId="0" quotePrefix="1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9" fillId="0" borderId="18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vertical="center"/>
    </xf>
    <xf numFmtId="166" fontId="10" fillId="0" borderId="2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166" fontId="6" fillId="0" borderId="0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vertical="center"/>
    </xf>
    <xf numFmtId="0" fontId="15" fillId="0" borderId="0" xfId="0" applyFont="1" applyProtection="1"/>
    <xf numFmtId="166" fontId="6" fillId="0" borderId="14" xfId="0" applyNumberFormat="1" applyFont="1" applyBorder="1" applyAlignment="1" applyProtection="1">
      <alignment horizontal="center" vertical="center"/>
      <protection locked="0"/>
    </xf>
    <xf numFmtId="165" fontId="11" fillId="0" borderId="18" xfId="0" applyNumberFormat="1" applyFont="1" applyBorder="1" applyAlignment="1" applyProtection="1">
      <alignment horizontal="center" vertical="center"/>
    </xf>
  </cellXfs>
  <cellStyles count="1">
    <cellStyle name="Standard" xfId="0" builtinId="0"/>
  </cellStyles>
  <dxfs count="8"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border>
        <left style="thin">
          <color theme="4"/>
        </left>
        <vertical/>
        <horizontal/>
      </border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border>
        <left style="thin">
          <color theme="4"/>
        </left>
        <vertical/>
        <horizontal/>
      </border>
    </dxf>
    <dxf>
      <font>
        <color theme="0"/>
      </font>
    </dxf>
    <dxf>
      <border>
        <left style="thin">
          <color theme="4"/>
        </left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T33"/>
  <sheetViews>
    <sheetView workbookViewId="0"/>
  </sheetViews>
  <sheetFormatPr baseColWidth="10" defaultRowHeight="14.25" x14ac:dyDescent="0.2"/>
  <cols>
    <col min="1" max="11" width="11.42578125" style="1"/>
    <col min="12" max="13" width="11.42578125" style="1" customWidth="1"/>
    <col min="14" max="14" width="14.7109375" style="1" customWidth="1"/>
    <col min="15" max="42" width="11.42578125" style="1" customWidth="1"/>
    <col min="43" max="16384" width="11.42578125" style="1"/>
  </cols>
  <sheetData>
    <row r="1" spans="1:46" x14ac:dyDescent="0.2">
      <c r="X1" s="2"/>
    </row>
    <row r="2" spans="1:46" x14ac:dyDescent="0.2">
      <c r="M2" s="1" t="s">
        <v>39</v>
      </c>
      <c r="T2" s="1" t="s">
        <v>40</v>
      </c>
      <c r="AA2" s="1" t="s">
        <v>41</v>
      </c>
      <c r="AH2" s="1" t="s">
        <v>42</v>
      </c>
      <c r="AO2" s="4" t="s">
        <v>44</v>
      </c>
      <c r="AP2" s="1" t="s">
        <v>48</v>
      </c>
      <c r="AQ2" s="1" t="s">
        <v>49</v>
      </c>
      <c r="AR2" s="4" t="s">
        <v>50</v>
      </c>
    </row>
    <row r="3" spans="1:46" x14ac:dyDescent="0.2">
      <c r="A3" s="1" t="s">
        <v>2</v>
      </c>
      <c r="B3" s="1" t="s">
        <v>0</v>
      </c>
      <c r="C3" s="4" t="s">
        <v>1</v>
      </c>
      <c r="D3" s="4" t="s">
        <v>37</v>
      </c>
      <c r="E3" s="4" t="s">
        <v>33</v>
      </c>
      <c r="F3" s="4" t="s">
        <v>34</v>
      </c>
      <c r="G3" s="4" t="s">
        <v>38</v>
      </c>
      <c r="H3" s="4" t="s">
        <v>35</v>
      </c>
      <c r="I3" s="4" t="s">
        <v>36</v>
      </c>
      <c r="J3" s="4" t="s">
        <v>45</v>
      </c>
      <c r="K3" s="4" t="s">
        <v>46</v>
      </c>
      <c r="L3" s="4" t="s">
        <v>47</v>
      </c>
      <c r="M3" s="1">
        <v>4</v>
      </c>
      <c r="N3" s="1">
        <v>5</v>
      </c>
      <c r="O3" s="1">
        <v>6</v>
      </c>
      <c r="P3" s="1">
        <v>7</v>
      </c>
      <c r="Q3" s="1">
        <v>7.5</v>
      </c>
      <c r="R3" s="1">
        <v>8</v>
      </c>
      <c r="S3" s="1">
        <v>9</v>
      </c>
      <c r="T3" s="1">
        <v>4</v>
      </c>
      <c r="U3" s="1">
        <v>5</v>
      </c>
      <c r="V3" s="1">
        <v>6</v>
      </c>
      <c r="W3" s="1">
        <v>7</v>
      </c>
      <c r="X3" s="1">
        <v>7.5</v>
      </c>
      <c r="Y3" s="1">
        <v>8</v>
      </c>
      <c r="Z3" s="1">
        <v>9</v>
      </c>
      <c r="AA3" s="1">
        <v>4</v>
      </c>
      <c r="AB3" s="1">
        <v>5</v>
      </c>
      <c r="AC3" s="1">
        <v>6</v>
      </c>
      <c r="AD3" s="1">
        <v>7</v>
      </c>
      <c r="AE3" s="1">
        <v>7.5</v>
      </c>
      <c r="AF3" s="1">
        <v>8</v>
      </c>
      <c r="AG3" s="1">
        <v>9</v>
      </c>
      <c r="AH3" s="1">
        <v>4</v>
      </c>
      <c r="AI3" s="1">
        <v>5</v>
      </c>
      <c r="AJ3" s="1">
        <v>6</v>
      </c>
      <c r="AK3" s="1">
        <v>7</v>
      </c>
      <c r="AL3" s="1">
        <v>7.5</v>
      </c>
      <c r="AM3" s="1">
        <v>8</v>
      </c>
      <c r="AN3" s="1">
        <v>9</v>
      </c>
      <c r="AO3" s="4" t="s">
        <v>44</v>
      </c>
      <c r="AP3" s="1" t="s">
        <v>48</v>
      </c>
      <c r="AQ3" s="1" t="s">
        <v>49</v>
      </c>
      <c r="AR3" s="4" t="s">
        <v>50</v>
      </c>
      <c r="AT3" s="4"/>
    </row>
    <row r="4" spans="1:46" x14ac:dyDescent="0.2">
      <c r="A4" s="1">
        <v>1</v>
      </c>
      <c r="B4" s="1" t="s">
        <v>3</v>
      </c>
      <c r="C4" s="2">
        <f>Daten!C4</f>
        <v>43460</v>
      </c>
      <c r="D4" s="1" t="str">
        <f>IF(AND(E4="",F4=""),"","U "&amp;IF(IF(SUMPRODUCT(((M4:S4)=E4)*(M$3:S$3))&gt;0,SUMPRODUCT(((M4:S4)=E4)*(M$3:S$3)),(SUMPRODUCT(((T4:Z4)=F4)*(T$3:Z$3))))=7.5,"7a",IF(SUMPRODUCT(((M4:S4)=E4)*(M$3:S$3))&gt;0,SUMPRODUCT(((M4:S4)=E4)*(M$3:S$3)),(SUMPRODUCT(((T4:Z4)=F4)*(T$3:Z$3))))))</f>
        <v>U 7</v>
      </c>
      <c r="E4" s="2">
        <f>IF(OR(AO4=1,AO4=2,AO4=3),MIN(AA4:AG4),"")</f>
        <v>44069</v>
      </c>
      <c r="F4" s="2">
        <f>IF(OR(AO4=1,AO4=2,AO4=3),MIN(AH4:AN4),"")</f>
        <v>44191</v>
      </c>
      <c r="G4" s="1" t="str">
        <f>IF(AND(H4="",I4=""),"","U "&amp;IF(IF(SUMPRODUCT(((M4:S4)=H4)*(M$3:S$3))&gt;0,SUMPRODUCT(((M4:S4)=H4)*(M$3:S$3)),(SUMPRODUCT(((T4:Z4)=I4)*(T$3:Z$3))))=7.5,"7a",IF(SUMPRODUCT(((M4:S4)=H4)*(M$3:S$3))&gt;0,SUMPRODUCT(((M4:S4)=H4)*(M$3:S$3)),(SUMPRODUCT(((T4:Z4)=I4)*(T$3:Z$3))))))</f>
        <v/>
      </c>
      <c r="H4" s="2" t="str">
        <f>IF(AO4=2,MAX(AA4:AG4),IF(AO4=3,SUM(AA4:AG4)-MAX(AA4:AG4)-MIN(AA4:AG4),""))</f>
        <v/>
      </c>
      <c r="I4" s="2" t="str">
        <f>IF(AO4=2,MAX(AH4:AN4),IF(AO4=3,SUM(AH4:AN4)-MAX(AH4:AN4)-MIN(AH4:AN4),""))</f>
        <v/>
      </c>
      <c r="J4" s="1" t="str">
        <f>IF(AND(K4="",L4=""),"","U "&amp;IF(IF(SUMPRODUCT(((M4:S4)=K4)*(M$3:S$3))&gt;0,SUMPRODUCT(((M4:S4)=K4)*(M$3:S$3)),(SUMPRODUCT(((T4:Z4)=L4)*(T$3:Z$3))))=7.5,"7a",IF(SUMPRODUCT(((M4:S4)=K4)*(M$3:S$3))&gt;0,SUMPRODUCT(((M4:S4)=K4)*(M$3:S$3)),(SUMPRODUCT(((T4:Z4)=L4)*(T$3:Z$3))))))</f>
        <v/>
      </c>
      <c r="K4" s="2" t="str">
        <f>IF(AO4=3,MAX(AA4:AG4),"")</f>
        <v/>
      </c>
      <c r="L4" s="2" t="str">
        <f>IF(AO4=3,MAX(AH4:AN4),"")</f>
        <v/>
      </c>
      <c r="M4" s="2">
        <f t="shared" ref="M4:M33" si="0">EDATE(C4,2)</f>
        <v>43522</v>
      </c>
      <c r="N4" s="2">
        <f t="shared" ref="N4:N33" si="1">EDATE(C4,5)</f>
        <v>43611</v>
      </c>
      <c r="O4" s="2">
        <f t="shared" ref="O4:O33" si="2">EDATE(C4,9)</f>
        <v>43734</v>
      </c>
      <c r="P4" s="2">
        <f t="shared" ref="P4:P33" si="3">EDATE(C4,20)</f>
        <v>44069</v>
      </c>
      <c r="Q4" s="2">
        <f t="shared" ref="Q4:Q33" si="4">EDATE(C4,33)</f>
        <v>44465</v>
      </c>
      <c r="R4" s="2">
        <f t="shared" ref="R4:R33" si="5">EDATE(C4,45)</f>
        <v>44830</v>
      </c>
      <c r="S4" s="2">
        <f t="shared" ref="S4:S33" si="6">EDATE(C4,59)</f>
        <v>45256</v>
      </c>
      <c r="T4" s="2">
        <f t="shared" ref="T4:T33" si="7">EDATE(C4,4)</f>
        <v>43581</v>
      </c>
      <c r="U4" s="2">
        <f t="shared" ref="U4:U33" si="8">EDATE(C4,7)</f>
        <v>43672</v>
      </c>
      <c r="V4" s="2">
        <f t="shared" ref="V4:V33" si="9">EDATE(C4,12)</f>
        <v>43825</v>
      </c>
      <c r="W4" s="2">
        <f t="shared" ref="W4:W33" si="10">EDATE(C4,24)</f>
        <v>44191</v>
      </c>
      <c r="X4" s="2">
        <f t="shared" ref="X4:X33" si="11">EDATE(C4,36)</f>
        <v>44556</v>
      </c>
      <c r="Y4" s="2">
        <f t="shared" ref="Y4:Y33" si="12">EDATE(C4,48)</f>
        <v>44921</v>
      </c>
      <c r="Z4" s="2">
        <f t="shared" ref="Z4:Z33" si="13">EDATE(C4,64)</f>
        <v>45408</v>
      </c>
      <c r="AA4" s="1" t="str">
        <f>IF(OR(AND(Daten!$M$1&lt;=M4,M4&lt;=Daten!$O$1),AND(Daten!$M$1&lt;=T4,T4&lt;=Daten!$O$1)),M4,"")</f>
        <v/>
      </c>
      <c r="AB4" s="1" t="str">
        <f>IF(OR(AND(Daten!$M$1&lt;=N4,N4&lt;=Daten!$O$1),AND(Daten!$M$1&lt;=U4,U4&lt;=Daten!$O$1)),N4,"")</f>
        <v/>
      </c>
      <c r="AC4" s="1" t="str">
        <f>IF(OR(AND(Daten!$M$1&lt;=O4,O4&lt;=Daten!$O$1),AND(Daten!$M$1&lt;=V4,V4&lt;=Daten!$O$1)),O4,"")</f>
        <v/>
      </c>
      <c r="AD4" s="1">
        <f>IF(OR(AND(Daten!$M$1&lt;=P4,P4&lt;=Daten!$O$1),AND(Daten!$M$1&lt;=W4,W4&lt;=Daten!$O$1)),P4,"")</f>
        <v>44069</v>
      </c>
      <c r="AE4" s="1" t="str">
        <f>IF(OR(AND(Daten!$M$1&lt;=Q4,Q4&lt;=Daten!$O$1),AND(Daten!$M$1&lt;=X4,X4&lt;=Daten!$O$1)),Q4,"")</f>
        <v/>
      </c>
      <c r="AF4" s="1" t="str">
        <f>IF(OR(AND(Daten!$M$1&lt;=R4,R4&lt;=Daten!$O$1),AND(Daten!$M$1&lt;=Y4,Y4&lt;=Daten!$O$1)),R4,"")</f>
        <v/>
      </c>
      <c r="AG4" s="1" t="str">
        <f>IF(OR(AND(Daten!$M$1&lt;=S4,S4&lt;=Daten!$O$1),AND(Daten!$M$1&lt;=Z4,Z4&lt;=Daten!$O$1)),S4,"")</f>
        <v/>
      </c>
      <c r="AH4" s="1" t="str">
        <f>IF(OR(AND(Daten!$M$1&lt;=T4,T4&lt;=Daten!$O$1),AND(Daten!$M$1&lt;=M4,M4&lt;=Daten!$O$1)),T4,"")</f>
        <v/>
      </c>
      <c r="AI4" s="1" t="str">
        <f>IF(OR(AND(Daten!$M$1&lt;=U4,U4&lt;=Daten!$O$1),AND(Daten!$M$1&lt;=N4,N4&lt;=Daten!$O$1)),U4,"")</f>
        <v/>
      </c>
      <c r="AJ4" s="1" t="str">
        <f>IF(OR(AND(Daten!$M$1&lt;=V4,V4&lt;=Daten!$O$1),AND(Daten!$M$1&lt;=O4,O4&lt;=Daten!$O$1)),V4,"")</f>
        <v/>
      </c>
      <c r="AK4" s="1">
        <f>IF(OR(AND(Daten!$M$1&lt;=W4,W4&lt;=Daten!$O$1),AND(Daten!$M$1&lt;=P4,P4&lt;=Daten!$O$1)),W4,"")</f>
        <v>44191</v>
      </c>
      <c r="AL4" s="1" t="str">
        <f>IF(OR(AND(Daten!$M$1&lt;=X4,X4&lt;=Daten!$O$1),AND(Daten!$M$1&lt;=Q4,Q4&lt;=Daten!$O$1)),X4,"")</f>
        <v/>
      </c>
      <c r="AM4" s="1" t="str">
        <f>IF(OR(AND(Daten!$M$1&lt;=Y4,Y4&lt;=Daten!$O$1),AND(Daten!$M$1&lt;=R4,R4&lt;=Daten!$O$1)),Y4,"")</f>
        <v/>
      </c>
      <c r="AN4" s="1" t="str">
        <f>IF(OR(AND(Daten!$M$1&lt;=Z4,Z4&lt;=Daten!$O$1),AND(Daten!$M$1&lt;=S4,S4&lt;=Daten!$O$1)),Z4,"")</f>
        <v/>
      </c>
      <c r="AO4" s="1">
        <f>COUNT(AA4:AG4)</f>
        <v>1</v>
      </c>
      <c r="AP4" s="3">
        <f>IF(OR(E4=0,E4=""),0,IF(E4&lt;Daten!$M$1,Daten!$M$1,DATE(YEAR(E4),MONTH(E4)+1,1)))</f>
        <v>44075</v>
      </c>
      <c r="AQ4" s="3">
        <f>IF(OR(H4=0,H4=""),0,IF(H4&lt;Daten!$M$1,Daten!$M$1,DATE(YEAR(H4),MONTH(H4)+1,1)))</f>
        <v>0</v>
      </c>
      <c r="AR4" s="3">
        <f>IF(OR(K4=0,K4=""),0,IF(K4&lt;Daten!$M$1,Daten!$M$1,DATE(YEAR(K4),MONTH(K4)+1,1)))</f>
        <v>0</v>
      </c>
    </row>
    <row r="5" spans="1:46" x14ac:dyDescent="0.2">
      <c r="A5" s="1">
        <v>2</v>
      </c>
      <c r="B5" s="1" t="s">
        <v>4</v>
      </c>
      <c r="C5" s="2">
        <f>Daten!C5</f>
        <v>42186</v>
      </c>
      <c r="D5" s="1" t="str">
        <f t="shared" ref="D5:D33" si="14">IF(AND(E5="",F5=""),"","U "&amp;IF(IF(SUMPRODUCT(((M5:S5)=E5)*(M$3:S$3))&gt;0,SUMPRODUCT(((M5:S5)=E5)*(M$3:S$3)),(SUMPRODUCT(((T5:Z5)=F5)*(T$3:Z$3))))=7.5,"7a",IF(SUMPRODUCT(((M5:S5)=E5)*(M$3:S$3))&gt;0,SUMPRODUCT(((M5:S5)=E5)*(M$3:S$3)),(SUMPRODUCT(((T5:Z5)=F5)*(T$3:Z$3))))))</f>
        <v>U 9</v>
      </c>
      <c r="E5" s="2">
        <f t="shared" ref="E5:E33" si="15">IF(OR(AO5=1,AO5=2,AO5=3),MIN(AA5:AG5),"")</f>
        <v>43983</v>
      </c>
      <c r="F5" s="2">
        <f t="shared" ref="F5:F33" si="16">IF(OR(AO5=1,AO5=2,AO5=3),MIN(AH5:AN5),"")</f>
        <v>44136</v>
      </c>
      <c r="G5" s="1" t="str">
        <f t="shared" ref="G5:G33" si="17">IF(AND(H5="",I5=""),"","U "&amp;IF(IF(SUMPRODUCT(((M5:S5)=H5)*(M$3:S$3))&gt;0,SUMPRODUCT(((M5:S5)=H5)*(M$3:S$3)),(SUMPRODUCT(((T5:Z5)=I5)*(T$3:Z$3))))=7.5,"7a",IF(SUMPRODUCT(((M5:S5)=H5)*(M$3:S$3))&gt;0,SUMPRODUCT(((M5:S5)=H5)*(M$3:S$3)),(SUMPRODUCT(((T5:Z5)=I5)*(T$3:Z$3))))))</f>
        <v/>
      </c>
      <c r="H5" s="2" t="str">
        <f t="shared" ref="H5:H33" si="18">IF(AO5=2,MAX(AA5:AG5),IF(AO5=3,SUM(AA5:AG5)-MAX(AA5:AG5)-MIN(AA5:AG5),""))</f>
        <v/>
      </c>
      <c r="I5" s="2" t="str">
        <f t="shared" ref="I5:I33" si="19">IF(AO5=2,MAX(AH5:AN5),IF(AO5=3,SUM(AH5:AN5)-MAX(AH5:AN5)-MIN(AH5:AN5),""))</f>
        <v/>
      </c>
      <c r="J5" s="1" t="str">
        <f t="shared" ref="J5:J33" si="20">IF(AND(K5="",L5=""),"","U "&amp;IF(IF(SUMPRODUCT(((M5:S5)=K5)*(M$3:S$3))&gt;0,SUMPRODUCT(((M5:S5)=K5)*(M$3:S$3)),(SUMPRODUCT(((T5:Z5)=L5)*(T$3:Z$3))))=7.5,"7a",IF(SUMPRODUCT(((M5:S5)=K5)*(M$3:S$3))&gt;0,SUMPRODUCT(((M5:S5)=K5)*(M$3:S$3)),(SUMPRODUCT(((T5:Z5)=L5)*(T$3:Z$3))))))</f>
        <v/>
      </c>
      <c r="K5" s="2" t="str">
        <f t="shared" ref="K5:K33" si="21">IF(AO5=3,MAX(AA5:AG5),"")</f>
        <v/>
      </c>
      <c r="L5" s="2" t="str">
        <f t="shared" ref="L5:L33" si="22">IF(AO5=3,MAX(AH5:AN5),"")</f>
        <v/>
      </c>
      <c r="M5" s="2">
        <f t="shared" si="0"/>
        <v>42248</v>
      </c>
      <c r="N5" s="2">
        <f t="shared" si="1"/>
        <v>42339</v>
      </c>
      <c r="O5" s="2">
        <f t="shared" si="2"/>
        <v>42461</v>
      </c>
      <c r="P5" s="2">
        <f t="shared" si="3"/>
        <v>42795</v>
      </c>
      <c r="Q5" s="2">
        <f t="shared" si="4"/>
        <v>43191</v>
      </c>
      <c r="R5" s="2">
        <f t="shared" si="5"/>
        <v>43556</v>
      </c>
      <c r="S5" s="2">
        <f t="shared" si="6"/>
        <v>43983</v>
      </c>
      <c r="T5" s="2">
        <f t="shared" si="7"/>
        <v>42309</v>
      </c>
      <c r="U5" s="2">
        <f t="shared" si="8"/>
        <v>42401</v>
      </c>
      <c r="V5" s="2">
        <f t="shared" si="9"/>
        <v>42552</v>
      </c>
      <c r="W5" s="2">
        <f t="shared" si="10"/>
        <v>42917</v>
      </c>
      <c r="X5" s="2">
        <f t="shared" si="11"/>
        <v>43282</v>
      </c>
      <c r="Y5" s="2">
        <f t="shared" si="12"/>
        <v>43647</v>
      </c>
      <c r="Z5" s="2">
        <f t="shared" si="13"/>
        <v>44136</v>
      </c>
      <c r="AA5" s="1" t="str">
        <f>IF(OR(AND(Daten!$M$1&lt;=M5,M5&lt;=Daten!$O$1),AND(Daten!$M$1&lt;=T5,T5&lt;=Daten!$O$1)),M5,"")</f>
        <v/>
      </c>
      <c r="AB5" s="1" t="str">
        <f>IF(OR(AND(Daten!$M$1&lt;=N5,N5&lt;=Daten!$O$1),AND(Daten!$M$1&lt;=U5,U5&lt;=Daten!$O$1)),N5,"")</f>
        <v/>
      </c>
      <c r="AC5" s="1" t="str">
        <f>IF(OR(AND(Daten!$M$1&lt;=O5,O5&lt;=Daten!$O$1),AND(Daten!$M$1&lt;=V5,V5&lt;=Daten!$O$1)),O5,"")</f>
        <v/>
      </c>
      <c r="AD5" s="1" t="str">
        <f>IF(OR(AND(Daten!$M$1&lt;=P5,P5&lt;=Daten!$O$1),AND(Daten!$M$1&lt;=W5,W5&lt;=Daten!$O$1)),P5,"")</f>
        <v/>
      </c>
      <c r="AE5" s="1" t="str">
        <f>IF(OR(AND(Daten!$M$1&lt;=Q5,Q5&lt;=Daten!$O$1),AND(Daten!$M$1&lt;=X5,X5&lt;=Daten!$O$1)),Q5,"")</f>
        <v/>
      </c>
      <c r="AF5" s="1" t="str">
        <f>IF(OR(AND(Daten!$M$1&lt;=R5,R5&lt;=Daten!$O$1),AND(Daten!$M$1&lt;=Y5,Y5&lt;=Daten!$O$1)),R5,"")</f>
        <v/>
      </c>
      <c r="AG5" s="1">
        <f>IF(OR(AND(Daten!$M$1&lt;=S5,S5&lt;=Daten!$O$1),AND(Daten!$M$1&lt;=Z5,Z5&lt;=Daten!$O$1)),S5,"")</f>
        <v>43983</v>
      </c>
      <c r="AH5" s="1" t="str">
        <f>IF(OR(AND(Daten!$M$1&lt;=T5,T5&lt;=Daten!$O$1),AND(Daten!$M$1&lt;=M5,M5&lt;=Daten!$O$1)),T5,"")</f>
        <v/>
      </c>
      <c r="AI5" s="1" t="str">
        <f>IF(OR(AND(Daten!$M$1&lt;=U5,U5&lt;=Daten!$O$1),AND(Daten!$M$1&lt;=N5,N5&lt;=Daten!$O$1)),U5,"")</f>
        <v/>
      </c>
      <c r="AJ5" s="1" t="str">
        <f>IF(OR(AND(Daten!$M$1&lt;=V5,V5&lt;=Daten!$O$1),AND(Daten!$M$1&lt;=O5,O5&lt;=Daten!$O$1)),V5,"")</f>
        <v/>
      </c>
      <c r="AK5" s="1" t="str">
        <f>IF(OR(AND(Daten!$M$1&lt;=W5,W5&lt;=Daten!$O$1),AND(Daten!$M$1&lt;=P5,P5&lt;=Daten!$O$1)),W5,"")</f>
        <v/>
      </c>
      <c r="AL5" s="1" t="str">
        <f>IF(OR(AND(Daten!$M$1&lt;=X5,X5&lt;=Daten!$O$1),AND(Daten!$M$1&lt;=Q5,Q5&lt;=Daten!$O$1)),X5,"")</f>
        <v/>
      </c>
      <c r="AM5" s="1" t="str">
        <f>IF(OR(AND(Daten!$M$1&lt;=Y5,Y5&lt;=Daten!$O$1),AND(Daten!$M$1&lt;=R5,R5&lt;=Daten!$O$1)),Y5,"")</f>
        <v/>
      </c>
      <c r="AN5" s="1">
        <f>IF(OR(AND(Daten!$M$1&lt;=Z5,Z5&lt;=Daten!$O$1),AND(Daten!$M$1&lt;=S5,S5&lt;=Daten!$O$1)),Z5,"")</f>
        <v>44136</v>
      </c>
      <c r="AO5" s="1">
        <f t="shared" ref="AO5:AO33" si="23">COUNT(AA5:AG5)</f>
        <v>1</v>
      </c>
      <c r="AP5" s="3">
        <f>IF(OR(E5=0,E5=""),0,IF(E5&lt;Daten!$M$1,Daten!$M$1,DATE(YEAR(E5),MONTH(E5)+1,1)))</f>
        <v>44044</v>
      </c>
      <c r="AQ5" s="3">
        <f>IF(OR(H5=0,H5=""),0,IF(H5&lt;Daten!$M$1,Daten!$M$1,DATE(YEAR(H5),MONTH(H5)+1,1)))</f>
        <v>0</v>
      </c>
      <c r="AR5" s="3">
        <f>IF(OR(K5=0,K5=""),0,IF(K5&lt;Daten!$M$1,Daten!$M$1,DATE(YEAR(K5),MONTH(K5)+1,1)))</f>
        <v>0</v>
      </c>
    </row>
    <row r="6" spans="1:46" x14ac:dyDescent="0.2">
      <c r="A6" s="1">
        <v>3</v>
      </c>
      <c r="B6" s="1" t="s">
        <v>5</v>
      </c>
      <c r="C6" s="2">
        <f>Daten!C6</f>
        <v>41647</v>
      </c>
      <c r="D6" s="1" t="str">
        <f t="shared" si="14"/>
        <v/>
      </c>
      <c r="E6" s="2" t="str">
        <f t="shared" si="15"/>
        <v/>
      </c>
      <c r="F6" s="2" t="str">
        <f t="shared" si="16"/>
        <v/>
      </c>
      <c r="G6" s="1" t="str">
        <f t="shared" si="17"/>
        <v/>
      </c>
      <c r="H6" s="2" t="str">
        <f t="shared" si="18"/>
        <v/>
      </c>
      <c r="I6" s="2" t="str">
        <f t="shared" si="19"/>
        <v/>
      </c>
      <c r="J6" s="1" t="str">
        <f t="shared" si="20"/>
        <v/>
      </c>
      <c r="K6" s="2" t="str">
        <f t="shared" si="21"/>
        <v/>
      </c>
      <c r="L6" s="2" t="str">
        <f t="shared" si="22"/>
        <v/>
      </c>
      <c r="M6" s="2">
        <f t="shared" si="0"/>
        <v>41706</v>
      </c>
      <c r="N6" s="2">
        <f t="shared" si="1"/>
        <v>41798</v>
      </c>
      <c r="O6" s="2">
        <f t="shared" si="2"/>
        <v>41920</v>
      </c>
      <c r="P6" s="2">
        <f t="shared" si="3"/>
        <v>42255</v>
      </c>
      <c r="Q6" s="2">
        <f t="shared" si="4"/>
        <v>42651</v>
      </c>
      <c r="R6" s="2">
        <f t="shared" si="5"/>
        <v>43016</v>
      </c>
      <c r="S6" s="2">
        <f t="shared" si="6"/>
        <v>43442</v>
      </c>
      <c r="T6" s="2">
        <f t="shared" si="7"/>
        <v>41767</v>
      </c>
      <c r="U6" s="2">
        <f t="shared" si="8"/>
        <v>41859</v>
      </c>
      <c r="V6" s="2">
        <f t="shared" si="9"/>
        <v>42012</v>
      </c>
      <c r="W6" s="2">
        <f t="shared" si="10"/>
        <v>42377</v>
      </c>
      <c r="X6" s="2">
        <f t="shared" si="11"/>
        <v>42743</v>
      </c>
      <c r="Y6" s="2">
        <f t="shared" si="12"/>
        <v>43108</v>
      </c>
      <c r="Z6" s="2">
        <f t="shared" si="13"/>
        <v>43593</v>
      </c>
      <c r="AA6" s="1" t="str">
        <f>IF(OR(AND(Daten!$M$1&lt;=M6,M6&lt;=Daten!$O$1),AND(Daten!$M$1&lt;=T6,T6&lt;=Daten!$O$1)),M6,"")</f>
        <v/>
      </c>
      <c r="AB6" s="1" t="str">
        <f>IF(OR(AND(Daten!$M$1&lt;=N6,N6&lt;=Daten!$O$1),AND(Daten!$M$1&lt;=U6,U6&lt;=Daten!$O$1)),N6,"")</f>
        <v/>
      </c>
      <c r="AC6" s="1" t="str">
        <f>IF(OR(AND(Daten!$M$1&lt;=O6,O6&lt;=Daten!$O$1),AND(Daten!$M$1&lt;=V6,V6&lt;=Daten!$O$1)),O6,"")</f>
        <v/>
      </c>
      <c r="AD6" s="1" t="str">
        <f>IF(OR(AND(Daten!$M$1&lt;=P6,P6&lt;=Daten!$O$1),AND(Daten!$M$1&lt;=W6,W6&lt;=Daten!$O$1)),P6,"")</f>
        <v/>
      </c>
      <c r="AE6" s="1" t="str">
        <f>IF(OR(AND(Daten!$M$1&lt;=Q6,Q6&lt;=Daten!$O$1),AND(Daten!$M$1&lt;=X6,X6&lt;=Daten!$O$1)),Q6,"")</f>
        <v/>
      </c>
      <c r="AF6" s="1" t="str">
        <f>IF(OR(AND(Daten!$M$1&lt;=R6,R6&lt;=Daten!$O$1),AND(Daten!$M$1&lt;=Y6,Y6&lt;=Daten!$O$1)),R6,"")</f>
        <v/>
      </c>
      <c r="AG6" s="1" t="str">
        <f>IF(OR(AND(Daten!$M$1&lt;=S6,S6&lt;=Daten!$O$1),AND(Daten!$M$1&lt;=Z6,Z6&lt;=Daten!$O$1)),S6,"")</f>
        <v/>
      </c>
      <c r="AH6" s="1" t="str">
        <f>IF(OR(AND(Daten!$M$1&lt;=T6,T6&lt;=Daten!$O$1),AND(Daten!$M$1&lt;=M6,M6&lt;=Daten!$O$1)),T6,"")</f>
        <v/>
      </c>
      <c r="AI6" s="1" t="str">
        <f>IF(OR(AND(Daten!$M$1&lt;=U6,U6&lt;=Daten!$O$1),AND(Daten!$M$1&lt;=N6,N6&lt;=Daten!$O$1)),U6,"")</f>
        <v/>
      </c>
      <c r="AJ6" s="1" t="str">
        <f>IF(OR(AND(Daten!$M$1&lt;=V6,V6&lt;=Daten!$O$1),AND(Daten!$M$1&lt;=O6,O6&lt;=Daten!$O$1)),V6,"")</f>
        <v/>
      </c>
      <c r="AK6" s="1" t="str">
        <f>IF(OR(AND(Daten!$M$1&lt;=W6,W6&lt;=Daten!$O$1),AND(Daten!$M$1&lt;=P6,P6&lt;=Daten!$O$1)),W6,"")</f>
        <v/>
      </c>
      <c r="AL6" s="1" t="str">
        <f>IF(OR(AND(Daten!$M$1&lt;=X6,X6&lt;=Daten!$O$1),AND(Daten!$M$1&lt;=Q6,Q6&lt;=Daten!$O$1)),X6,"")</f>
        <v/>
      </c>
      <c r="AM6" s="1" t="str">
        <f>IF(OR(AND(Daten!$M$1&lt;=Y6,Y6&lt;=Daten!$O$1),AND(Daten!$M$1&lt;=R6,R6&lt;=Daten!$O$1)),Y6,"")</f>
        <v/>
      </c>
      <c r="AN6" s="1" t="str">
        <f>IF(OR(AND(Daten!$M$1&lt;=Z6,Z6&lt;=Daten!$O$1),AND(Daten!$M$1&lt;=S6,S6&lt;=Daten!$O$1)),Z6,"")</f>
        <v/>
      </c>
      <c r="AO6" s="1">
        <f t="shared" si="23"/>
        <v>0</v>
      </c>
      <c r="AP6" s="3">
        <f>IF(OR(E6=0,E6=""),0,IF(E6&lt;Daten!$M$1,Daten!$M$1,DATE(YEAR(E6),MONTH(E6)+1,1)))</f>
        <v>0</v>
      </c>
      <c r="AQ6" s="3">
        <f>IF(OR(H6=0,H6=""),0,IF(H6&lt;Daten!$M$1,Daten!$M$1,DATE(YEAR(H6),MONTH(H6)+1,1)))</f>
        <v>0</v>
      </c>
      <c r="AR6" s="3">
        <f>IF(OR(K6=0,K6=""),0,IF(K6&lt;Daten!$M$1,Daten!$M$1,DATE(YEAR(K6),MONTH(K6)+1,1)))</f>
        <v>0</v>
      </c>
    </row>
    <row r="7" spans="1:46" x14ac:dyDescent="0.2">
      <c r="A7" s="1">
        <v>4</v>
      </c>
      <c r="B7" s="1" t="s">
        <v>6</v>
      </c>
      <c r="C7" s="2">
        <f>Daten!C7</f>
        <v>43729</v>
      </c>
      <c r="D7" s="1" t="str">
        <f t="shared" si="14"/>
        <v>U 6</v>
      </c>
      <c r="E7" s="2">
        <f t="shared" si="15"/>
        <v>44003</v>
      </c>
      <c r="F7" s="2">
        <f t="shared" si="16"/>
        <v>44095</v>
      </c>
      <c r="G7" s="1" t="str">
        <f t="shared" si="17"/>
        <v>U 7</v>
      </c>
      <c r="H7" s="2">
        <f t="shared" si="18"/>
        <v>44337</v>
      </c>
      <c r="I7" s="2">
        <f t="shared" si="19"/>
        <v>44460</v>
      </c>
      <c r="J7" s="1" t="str">
        <f t="shared" si="20"/>
        <v/>
      </c>
      <c r="K7" s="2" t="str">
        <f t="shared" si="21"/>
        <v/>
      </c>
      <c r="L7" s="2" t="str">
        <f t="shared" si="22"/>
        <v/>
      </c>
      <c r="M7" s="2">
        <f t="shared" si="0"/>
        <v>43790</v>
      </c>
      <c r="N7" s="2">
        <f t="shared" si="1"/>
        <v>43882</v>
      </c>
      <c r="O7" s="2">
        <f t="shared" si="2"/>
        <v>44003</v>
      </c>
      <c r="P7" s="2">
        <f t="shared" si="3"/>
        <v>44337</v>
      </c>
      <c r="Q7" s="2">
        <f t="shared" si="4"/>
        <v>44733</v>
      </c>
      <c r="R7" s="2">
        <f t="shared" si="5"/>
        <v>45098</v>
      </c>
      <c r="S7" s="2">
        <f t="shared" si="6"/>
        <v>45525</v>
      </c>
      <c r="T7" s="2">
        <f t="shared" si="7"/>
        <v>43851</v>
      </c>
      <c r="U7" s="2">
        <f t="shared" si="8"/>
        <v>43942</v>
      </c>
      <c r="V7" s="2">
        <f t="shared" si="9"/>
        <v>44095</v>
      </c>
      <c r="W7" s="2">
        <f t="shared" si="10"/>
        <v>44460</v>
      </c>
      <c r="X7" s="2">
        <f t="shared" si="11"/>
        <v>44825</v>
      </c>
      <c r="Y7" s="2">
        <f t="shared" si="12"/>
        <v>45190</v>
      </c>
      <c r="Z7" s="2">
        <f t="shared" si="13"/>
        <v>45678</v>
      </c>
      <c r="AA7" s="1" t="str">
        <f>IF(OR(AND(Daten!$M$1&lt;=M7,M7&lt;=Daten!$O$1),AND(Daten!$M$1&lt;=T7,T7&lt;=Daten!$O$1)),M7,"")</f>
        <v/>
      </c>
      <c r="AB7" s="1" t="str">
        <f>IF(OR(AND(Daten!$M$1&lt;=N7,N7&lt;=Daten!$O$1),AND(Daten!$M$1&lt;=U7,U7&lt;=Daten!$O$1)),N7,"")</f>
        <v/>
      </c>
      <c r="AC7" s="1">
        <f>IF(OR(AND(Daten!$M$1&lt;=O7,O7&lt;=Daten!$O$1),AND(Daten!$M$1&lt;=V7,V7&lt;=Daten!$O$1)),O7,"")</f>
        <v>44003</v>
      </c>
      <c r="AD7" s="1">
        <f>IF(OR(AND(Daten!$M$1&lt;=P7,P7&lt;=Daten!$O$1),AND(Daten!$M$1&lt;=W7,W7&lt;=Daten!$O$1)),P7,"")</f>
        <v>44337</v>
      </c>
      <c r="AE7" s="1" t="str">
        <f>IF(OR(AND(Daten!$M$1&lt;=Q7,Q7&lt;=Daten!$O$1),AND(Daten!$M$1&lt;=X7,X7&lt;=Daten!$O$1)),Q7,"")</f>
        <v/>
      </c>
      <c r="AF7" s="1" t="str">
        <f>IF(OR(AND(Daten!$M$1&lt;=R7,R7&lt;=Daten!$O$1),AND(Daten!$M$1&lt;=Y7,Y7&lt;=Daten!$O$1)),R7,"")</f>
        <v/>
      </c>
      <c r="AG7" s="1" t="str">
        <f>IF(OR(AND(Daten!$M$1&lt;=S7,S7&lt;=Daten!$O$1),AND(Daten!$M$1&lt;=Z7,Z7&lt;=Daten!$O$1)),S7,"")</f>
        <v/>
      </c>
      <c r="AH7" s="1" t="str">
        <f>IF(OR(AND(Daten!$M$1&lt;=T7,T7&lt;=Daten!$O$1),AND(Daten!$M$1&lt;=M7,M7&lt;=Daten!$O$1)),T7,"")</f>
        <v/>
      </c>
      <c r="AI7" s="1" t="str">
        <f>IF(OR(AND(Daten!$M$1&lt;=U7,U7&lt;=Daten!$O$1),AND(Daten!$M$1&lt;=N7,N7&lt;=Daten!$O$1)),U7,"")</f>
        <v/>
      </c>
      <c r="AJ7" s="1">
        <f>IF(OR(AND(Daten!$M$1&lt;=V7,V7&lt;=Daten!$O$1),AND(Daten!$M$1&lt;=O7,O7&lt;=Daten!$O$1)),V7,"")</f>
        <v>44095</v>
      </c>
      <c r="AK7" s="1">
        <f>IF(OR(AND(Daten!$M$1&lt;=W7,W7&lt;=Daten!$O$1),AND(Daten!$M$1&lt;=P7,P7&lt;=Daten!$O$1)),W7,"")</f>
        <v>44460</v>
      </c>
      <c r="AL7" s="1" t="str">
        <f>IF(OR(AND(Daten!$M$1&lt;=X7,X7&lt;=Daten!$O$1),AND(Daten!$M$1&lt;=Q7,Q7&lt;=Daten!$O$1)),X7,"")</f>
        <v/>
      </c>
      <c r="AM7" s="1" t="str">
        <f>IF(OR(AND(Daten!$M$1&lt;=Y7,Y7&lt;=Daten!$O$1),AND(Daten!$M$1&lt;=R7,R7&lt;=Daten!$O$1)),Y7,"")</f>
        <v/>
      </c>
      <c r="AN7" s="1" t="str">
        <f>IF(OR(AND(Daten!$M$1&lt;=Z7,Z7&lt;=Daten!$O$1),AND(Daten!$M$1&lt;=S7,S7&lt;=Daten!$O$1)),Z7,"")</f>
        <v/>
      </c>
      <c r="AO7" s="1">
        <f t="shared" si="23"/>
        <v>2</v>
      </c>
      <c r="AP7" s="3">
        <f>IF(OR(E7=0,E7=""),0,IF(E7&lt;Daten!$M$1,Daten!$M$1,DATE(YEAR(E7),MONTH(E7)+1,1)))</f>
        <v>44044</v>
      </c>
      <c r="AQ7" s="3">
        <f>IF(OR(H7=0,H7=""),0,IF(H7&lt;Daten!$M$1,Daten!$M$1,DATE(YEAR(H7),MONTH(H7)+1,1)))</f>
        <v>44348</v>
      </c>
      <c r="AR7" s="3">
        <f>IF(OR(K7=0,K7=""),0,IF(K7&lt;Daten!$M$1,Daten!$M$1,DATE(YEAR(K7),MONTH(K7)+1,1)))</f>
        <v>0</v>
      </c>
    </row>
    <row r="8" spans="1:46" x14ac:dyDescent="0.2">
      <c r="A8" s="1">
        <v>5</v>
      </c>
      <c r="B8" s="1" t="s">
        <v>7</v>
      </c>
      <c r="C8" s="2">
        <f>Daten!C8</f>
        <v>43407</v>
      </c>
      <c r="D8" s="1" t="str">
        <f t="shared" si="14"/>
        <v>U 7</v>
      </c>
      <c r="E8" s="2">
        <f t="shared" si="15"/>
        <v>44015</v>
      </c>
      <c r="F8" s="2">
        <f t="shared" si="16"/>
        <v>44138</v>
      </c>
      <c r="G8" s="1" t="str">
        <f t="shared" si="17"/>
        <v/>
      </c>
      <c r="H8" s="2" t="str">
        <f t="shared" si="18"/>
        <v/>
      </c>
      <c r="I8" s="2" t="str">
        <f t="shared" si="19"/>
        <v/>
      </c>
      <c r="J8" s="1" t="str">
        <f t="shared" si="20"/>
        <v/>
      </c>
      <c r="K8" s="2" t="str">
        <f t="shared" si="21"/>
        <v/>
      </c>
      <c r="L8" s="2" t="str">
        <f t="shared" si="22"/>
        <v/>
      </c>
      <c r="M8" s="2">
        <f t="shared" si="0"/>
        <v>43468</v>
      </c>
      <c r="N8" s="2">
        <f t="shared" si="1"/>
        <v>43558</v>
      </c>
      <c r="O8" s="2">
        <f t="shared" si="2"/>
        <v>43680</v>
      </c>
      <c r="P8" s="2">
        <f t="shared" si="3"/>
        <v>44015</v>
      </c>
      <c r="Q8" s="2">
        <f t="shared" si="4"/>
        <v>44411</v>
      </c>
      <c r="R8" s="2">
        <f t="shared" si="5"/>
        <v>44776</v>
      </c>
      <c r="S8" s="2">
        <f t="shared" si="6"/>
        <v>45202</v>
      </c>
      <c r="T8" s="2">
        <f t="shared" si="7"/>
        <v>43527</v>
      </c>
      <c r="U8" s="2">
        <f t="shared" si="8"/>
        <v>43619</v>
      </c>
      <c r="V8" s="2">
        <f t="shared" si="9"/>
        <v>43772</v>
      </c>
      <c r="W8" s="2">
        <f t="shared" si="10"/>
        <v>44138</v>
      </c>
      <c r="X8" s="2">
        <f t="shared" si="11"/>
        <v>44503</v>
      </c>
      <c r="Y8" s="2">
        <f t="shared" si="12"/>
        <v>44868</v>
      </c>
      <c r="Z8" s="2">
        <f t="shared" si="13"/>
        <v>45354</v>
      </c>
      <c r="AA8" s="1" t="str">
        <f>IF(OR(AND(Daten!$M$1&lt;=M8,M8&lt;=Daten!$O$1),AND(Daten!$M$1&lt;=T8,T8&lt;=Daten!$O$1)),M8,"")</f>
        <v/>
      </c>
      <c r="AB8" s="1" t="str">
        <f>IF(OR(AND(Daten!$M$1&lt;=N8,N8&lt;=Daten!$O$1),AND(Daten!$M$1&lt;=U8,U8&lt;=Daten!$O$1)),N8,"")</f>
        <v/>
      </c>
      <c r="AC8" s="1" t="str">
        <f>IF(OR(AND(Daten!$M$1&lt;=O8,O8&lt;=Daten!$O$1),AND(Daten!$M$1&lt;=V8,V8&lt;=Daten!$O$1)),O8,"")</f>
        <v/>
      </c>
      <c r="AD8" s="1">
        <f>IF(OR(AND(Daten!$M$1&lt;=P8,P8&lt;=Daten!$O$1),AND(Daten!$M$1&lt;=W8,W8&lt;=Daten!$O$1)),P8,"")</f>
        <v>44015</v>
      </c>
      <c r="AE8" s="1" t="str">
        <f>IF(OR(AND(Daten!$M$1&lt;=Q8,Q8&lt;=Daten!$O$1),AND(Daten!$M$1&lt;=X8,X8&lt;=Daten!$O$1)),Q8,"")</f>
        <v/>
      </c>
      <c r="AF8" s="1" t="str">
        <f>IF(OR(AND(Daten!$M$1&lt;=R8,R8&lt;=Daten!$O$1),AND(Daten!$M$1&lt;=Y8,Y8&lt;=Daten!$O$1)),R8,"")</f>
        <v/>
      </c>
      <c r="AG8" s="1" t="str">
        <f>IF(OR(AND(Daten!$M$1&lt;=S8,S8&lt;=Daten!$O$1),AND(Daten!$M$1&lt;=Z8,Z8&lt;=Daten!$O$1)),S8,"")</f>
        <v/>
      </c>
      <c r="AH8" s="1" t="str">
        <f>IF(OR(AND(Daten!$M$1&lt;=T8,T8&lt;=Daten!$O$1),AND(Daten!$M$1&lt;=M8,M8&lt;=Daten!$O$1)),T8,"")</f>
        <v/>
      </c>
      <c r="AI8" s="1" t="str">
        <f>IF(OR(AND(Daten!$M$1&lt;=U8,U8&lt;=Daten!$O$1),AND(Daten!$M$1&lt;=N8,N8&lt;=Daten!$O$1)),U8,"")</f>
        <v/>
      </c>
      <c r="AJ8" s="1" t="str">
        <f>IF(OR(AND(Daten!$M$1&lt;=V8,V8&lt;=Daten!$O$1),AND(Daten!$M$1&lt;=O8,O8&lt;=Daten!$O$1)),V8,"")</f>
        <v/>
      </c>
      <c r="AK8" s="1">
        <f>IF(OR(AND(Daten!$M$1&lt;=W8,W8&lt;=Daten!$O$1),AND(Daten!$M$1&lt;=P8,P8&lt;=Daten!$O$1)),W8,"")</f>
        <v>44138</v>
      </c>
      <c r="AL8" s="1" t="str">
        <f>IF(OR(AND(Daten!$M$1&lt;=X8,X8&lt;=Daten!$O$1),AND(Daten!$M$1&lt;=Q8,Q8&lt;=Daten!$O$1)),X8,"")</f>
        <v/>
      </c>
      <c r="AM8" s="1" t="str">
        <f>IF(OR(AND(Daten!$M$1&lt;=Y8,Y8&lt;=Daten!$O$1),AND(Daten!$M$1&lt;=R8,R8&lt;=Daten!$O$1)),Y8,"")</f>
        <v/>
      </c>
      <c r="AN8" s="1" t="str">
        <f>IF(OR(AND(Daten!$M$1&lt;=Z8,Z8&lt;=Daten!$O$1),AND(Daten!$M$1&lt;=S8,S8&lt;=Daten!$O$1)),Z8,"")</f>
        <v/>
      </c>
      <c r="AO8" s="1">
        <f t="shared" si="23"/>
        <v>1</v>
      </c>
      <c r="AP8" s="3">
        <f>IF(OR(E8=0,E8=""),0,IF(E8&lt;Daten!$M$1,Daten!$M$1,DATE(YEAR(E8),MONTH(E8)+1,1)))</f>
        <v>44044</v>
      </c>
      <c r="AQ8" s="3">
        <f>IF(OR(H8=0,H8=""),0,IF(H8&lt;Daten!$M$1,Daten!$M$1,DATE(YEAR(H8),MONTH(H8)+1,1)))</f>
        <v>0</v>
      </c>
      <c r="AR8" s="3">
        <f>IF(OR(K8=0,K8=""),0,IF(K8&lt;Daten!$M$1,Daten!$M$1,DATE(YEAR(K8),MONTH(K8)+1,1)))</f>
        <v>0</v>
      </c>
    </row>
    <row r="9" spans="1:46" x14ac:dyDescent="0.2">
      <c r="A9" s="1">
        <v>6</v>
      </c>
      <c r="B9" s="1" t="s">
        <v>8</v>
      </c>
      <c r="C9" s="2">
        <f>Daten!C9</f>
        <v>42594</v>
      </c>
      <c r="D9" s="1" t="str">
        <f t="shared" si="14"/>
        <v>U 8</v>
      </c>
      <c r="E9" s="2">
        <f t="shared" si="15"/>
        <v>43963</v>
      </c>
      <c r="F9" s="2">
        <f t="shared" si="16"/>
        <v>44055</v>
      </c>
      <c r="G9" s="1" t="str">
        <f t="shared" si="17"/>
        <v>U 9</v>
      </c>
      <c r="H9" s="2">
        <f t="shared" si="18"/>
        <v>44389</v>
      </c>
      <c r="I9" s="2">
        <f t="shared" si="19"/>
        <v>44542</v>
      </c>
      <c r="J9" s="1" t="str">
        <f t="shared" si="20"/>
        <v/>
      </c>
      <c r="K9" s="2" t="str">
        <f t="shared" si="21"/>
        <v/>
      </c>
      <c r="L9" s="2" t="str">
        <f t="shared" si="22"/>
        <v/>
      </c>
      <c r="M9" s="2">
        <f t="shared" si="0"/>
        <v>42655</v>
      </c>
      <c r="N9" s="2">
        <f t="shared" si="1"/>
        <v>42747</v>
      </c>
      <c r="O9" s="2">
        <f t="shared" si="2"/>
        <v>42867</v>
      </c>
      <c r="P9" s="2">
        <f t="shared" si="3"/>
        <v>43202</v>
      </c>
      <c r="Q9" s="2">
        <f t="shared" si="4"/>
        <v>43597</v>
      </c>
      <c r="R9" s="2">
        <f t="shared" si="5"/>
        <v>43963</v>
      </c>
      <c r="S9" s="2">
        <f t="shared" si="6"/>
        <v>44389</v>
      </c>
      <c r="T9" s="2">
        <f t="shared" si="7"/>
        <v>42716</v>
      </c>
      <c r="U9" s="2">
        <f t="shared" si="8"/>
        <v>42806</v>
      </c>
      <c r="V9" s="2">
        <f t="shared" si="9"/>
        <v>42959</v>
      </c>
      <c r="W9" s="2">
        <f t="shared" si="10"/>
        <v>43324</v>
      </c>
      <c r="X9" s="2">
        <f t="shared" si="11"/>
        <v>43689</v>
      </c>
      <c r="Y9" s="2">
        <f t="shared" si="12"/>
        <v>44055</v>
      </c>
      <c r="Z9" s="2">
        <f t="shared" si="13"/>
        <v>44542</v>
      </c>
      <c r="AA9" s="1" t="str">
        <f>IF(OR(AND(Daten!$M$1&lt;=M9,M9&lt;=Daten!$O$1),AND(Daten!$M$1&lt;=T9,T9&lt;=Daten!$O$1)),M9,"")</f>
        <v/>
      </c>
      <c r="AB9" s="1" t="str">
        <f>IF(OR(AND(Daten!$M$1&lt;=N9,N9&lt;=Daten!$O$1),AND(Daten!$M$1&lt;=U9,U9&lt;=Daten!$O$1)),N9,"")</f>
        <v/>
      </c>
      <c r="AC9" s="1" t="str">
        <f>IF(OR(AND(Daten!$M$1&lt;=O9,O9&lt;=Daten!$O$1),AND(Daten!$M$1&lt;=V9,V9&lt;=Daten!$O$1)),O9,"")</f>
        <v/>
      </c>
      <c r="AD9" s="1" t="str">
        <f>IF(OR(AND(Daten!$M$1&lt;=P9,P9&lt;=Daten!$O$1),AND(Daten!$M$1&lt;=W9,W9&lt;=Daten!$O$1)),P9,"")</f>
        <v/>
      </c>
      <c r="AE9" s="1" t="str">
        <f>IF(OR(AND(Daten!$M$1&lt;=Q9,Q9&lt;=Daten!$O$1),AND(Daten!$M$1&lt;=X9,X9&lt;=Daten!$O$1)),Q9,"")</f>
        <v/>
      </c>
      <c r="AF9" s="1">
        <f>IF(OR(AND(Daten!$M$1&lt;=R9,R9&lt;=Daten!$O$1),AND(Daten!$M$1&lt;=Y9,Y9&lt;=Daten!$O$1)),R9,"")</f>
        <v>43963</v>
      </c>
      <c r="AG9" s="1">
        <f>IF(OR(AND(Daten!$M$1&lt;=S9,S9&lt;=Daten!$O$1),AND(Daten!$M$1&lt;=Z9,Z9&lt;=Daten!$O$1)),S9,"")</f>
        <v>44389</v>
      </c>
      <c r="AH9" s="1" t="str">
        <f>IF(OR(AND(Daten!$M$1&lt;=T9,T9&lt;=Daten!$O$1),AND(Daten!$M$1&lt;=M9,M9&lt;=Daten!$O$1)),T9,"")</f>
        <v/>
      </c>
      <c r="AI9" s="1" t="str">
        <f>IF(OR(AND(Daten!$M$1&lt;=U9,U9&lt;=Daten!$O$1),AND(Daten!$M$1&lt;=N9,N9&lt;=Daten!$O$1)),U9,"")</f>
        <v/>
      </c>
      <c r="AJ9" s="1" t="str">
        <f>IF(OR(AND(Daten!$M$1&lt;=V9,V9&lt;=Daten!$O$1),AND(Daten!$M$1&lt;=O9,O9&lt;=Daten!$O$1)),V9,"")</f>
        <v/>
      </c>
      <c r="AK9" s="1" t="str">
        <f>IF(OR(AND(Daten!$M$1&lt;=W9,W9&lt;=Daten!$O$1),AND(Daten!$M$1&lt;=P9,P9&lt;=Daten!$O$1)),W9,"")</f>
        <v/>
      </c>
      <c r="AL9" s="1" t="str">
        <f>IF(OR(AND(Daten!$M$1&lt;=X9,X9&lt;=Daten!$O$1),AND(Daten!$M$1&lt;=Q9,Q9&lt;=Daten!$O$1)),X9,"")</f>
        <v/>
      </c>
      <c r="AM9" s="1">
        <f>IF(OR(AND(Daten!$M$1&lt;=Y9,Y9&lt;=Daten!$O$1),AND(Daten!$M$1&lt;=R9,R9&lt;=Daten!$O$1)),Y9,"")</f>
        <v>44055</v>
      </c>
      <c r="AN9" s="1">
        <f>IF(OR(AND(Daten!$M$1&lt;=Z9,Z9&lt;=Daten!$O$1),AND(Daten!$M$1&lt;=S9,S9&lt;=Daten!$O$1)),Z9,"")</f>
        <v>44542</v>
      </c>
      <c r="AO9" s="1">
        <f t="shared" si="23"/>
        <v>2</v>
      </c>
      <c r="AP9" s="3">
        <f>IF(OR(E9=0,E9=""),0,IF(E9&lt;Daten!$M$1,Daten!$M$1,DATE(YEAR(E9),MONTH(E9)+1,1)))</f>
        <v>44044</v>
      </c>
      <c r="AQ9" s="3">
        <f>IF(OR(H9=0,H9=""),0,IF(H9&lt;Daten!$M$1,Daten!$M$1,DATE(YEAR(H9),MONTH(H9)+1,1)))</f>
        <v>44409</v>
      </c>
      <c r="AR9" s="3">
        <f>IF(OR(K9=0,K9=""),0,IF(K9&lt;Daten!$M$1,Daten!$M$1,DATE(YEAR(K9),MONTH(K9)+1,1)))</f>
        <v>0</v>
      </c>
    </row>
    <row r="10" spans="1:46" x14ac:dyDescent="0.2">
      <c r="A10" s="1">
        <v>7</v>
      </c>
      <c r="B10" s="1" t="s">
        <v>9</v>
      </c>
      <c r="C10" s="2">
        <f>Daten!C10</f>
        <v>43056</v>
      </c>
      <c r="D10" s="1" t="str">
        <f t="shared" si="14"/>
        <v>U 7a</v>
      </c>
      <c r="E10" s="2">
        <f t="shared" si="15"/>
        <v>44060</v>
      </c>
      <c r="F10" s="2">
        <f t="shared" si="16"/>
        <v>44152</v>
      </c>
      <c r="G10" s="1" t="str">
        <f t="shared" si="17"/>
        <v/>
      </c>
      <c r="H10" s="2" t="str">
        <f t="shared" si="18"/>
        <v/>
      </c>
      <c r="I10" s="2" t="str">
        <f t="shared" si="19"/>
        <v/>
      </c>
      <c r="J10" s="1" t="str">
        <f t="shared" si="20"/>
        <v/>
      </c>
      <c r="K10" s="2" t="str">
        <f t="shared" si="21"/>
        <v/>
      </c>
      <c r="L10" s="2" t="str">
        <f t="shared" si="22"/>
        <v/>
      </c>
      <c r="M10" s="2">
        <f t="shared" si="0"/>
        <v>43117</v>
      </c>
      <c r="N10" s="2">
        <f t="shared" si="1"/>
        <v>43207</v>
      </c>
      <c r="O10" s="2">
        <f t="shared" si="2"/>
        <v>43329</v>
      </c>
      <c r="P10" s="2">
        <f t="shared" si="3"/>
        <v>43663</v>
      </c>
      <c r="Q10" s="2">
        <f t="shared" si="4"/>
        <v>44060</v>
      </c>
      <c r="R10" s="2">
        <f t="shared" si="5"/>
        <v>44425</v>
      </c>
      <c r="S10" s="2">
        <f t="shared" si="6"/>
        <v>44851</v>
      </c>
      <c r="T10" s="2">
        <f t="shared" si="7"/>
        <v>43176</v>
      </c>
      <c r="U10" s="2">
        <f t="shared" si="8"/>
        <v>43268</v>
      </c>
      <c r="V10" s="2">
        <f t="shared" si="9"/>
        <v>43421</v>
      </c>
      <c r="W10" s="2">
        <f t="shared" si="10"/>
        <v>43786</v>
      </c>
      <c r="X10" s="2">
        <f t="shared" si="11"/>
        <v>44152</v>
      </c>
      <c r="Y10" s="2">
        <f t="shared" si="12"/>
        <v>44517</v>
      </c>
      <c r="Z10" s="2">
        <f t="shared" si="13"/>
        <v>45002</v>
      </c>
      <c r="AA10" s="1" t="str">
        <f>IF(OR(AND(Daten!$M$1&lt;=M10,M10&lt;=Daten!$O$1),AND(Daten!$M$1&lt;=T10,T10&lt;=Daten!$O$1)),M10,"")</f>
        <v/>
      </c>
      <c r="AB10" s="1" t="str">
        <f>IF(OR(AND(Daten!$M$1&lt;=N10,N10&lt;=Daten!$O$1),AND(Daten!$M$1&lt;=U10,U10&lt;=Daten!$O$1)),N10,"")</f>
        <v/>
      </c>
      <c r="AC10" s="1" t="str">
        <f>IF(OR(AND(Daten!$M$1&lt;=O10,O10&lt;=Daten!$O$1),AND(Daten!$M$1&lt;=V10,V10&lt;=Daten!$O$1)),O10,"")</f>
        <v/>
      </c>
      <c r="AD10" s="1" t="str">
        <f>IF(OR(AND(Daten!$M$1&lt;=P10,P10&lt;=Daten!$O$1),AND(Daten!$M$1&lt;=W10,W10&lt;=Daten!$O$1)),P10,"")</f>
        <v/>
      </c>
      <c r="AE10" s="1">
        <f>IF(OR(AND(Daten!$M$1&lt;=Q10,Q10&lt;=Daten!$O$1),AND(Daten!$M$1&lt;=X10,X10&lt;=Daten!$O$1)),Q10,"")</f>
        <v>44060</v>
      </c>
      <c r="AF10" s="1" t="str">
        <f>IF(OR(AND(Daten!$M$1&lt;=R10,R10&lt;=Daten!$O$1),AND(Daten!$M$1&lt;=Y10,Y10&lt;=Daten!$O$1)),R10,"")</f>
        <v/>
      </c>
      <c r="AG10" s="1" t="str">
        <f>IF(OR(AND(Daten!$M$1&lt;=S10,S10&lt;=Daten!$O$1),AND(Daten!$M$1&lt;=Z10,Z10&lt;=Daten!$O$1)),S10,"")</f>
        <v/>
      </c>
      <c r="AH10" s="1" t="str">
        <f>IF(OR(AND(Daten!$M$1&lt;=T10,T10&lt;=Daten!$O$1),AND(Daten!$M$1&lt;=M10,M10&lt;=Daten!$O$1)),T10,"")</f>
        <v/>
      </c>
      <c r="AI10" s="1" t="str">
        <f>IF(OR(AND(Daten!$M$1&lt;=U10,U10&lt;=Daten!$O$1),AND(Daten!$M$1&lt;=N10,N10&lt;=Daten!$O$1)),U10,"")</f>
        <v/>
      </c>
      <c r="AJ10" s="1" t="str">
        <f>IF(OR(AND(Daten!$M$1&lt;=V10,V10&lt;=Daten!$O$1),AND(Daten!$M$1&lt;=O10,O10&lt;=Daten!$O$1)),V10,"")</f>
        <v/>
      </c>
      <c r="AK10" s="1" t="str">
        <f>IF(OR(AND(Daten!$M$1&lt;=W10,W10&lt;=Daten!$O$1),AND(Daten!$M$1&lt;=P10,P10&lt;=Daten!$O$1)),W10,"")</f>
        <v/>
      </c>
      <c r="AL10" s="1">
        <f>IF(OR(AND(Daten!$M$1&lt;=X10,X10&lt;=Daten!$O$1),AND(Daten!$M$1&lt;=Q10,Q10&lt;=Daten!$O$1)),X10,"")</f>
        <v>44152</v>
      </c>
      <c r="AM10" s="1" t="str">
        <f>IF(OR(AND(Daten!$M$1&lt;=Y10,Y10&lt;=Daten!$O$1),AND(Daten!$M$1&lt;=R10,R10&lt;=Daten!$O$1)),Y10,"")</f>
        <v/>
      </c>
      <c r="AN10" s="1" t="str">
        <f>IF(OR(AND(Daten!$M$1&lt;=Z10,Z10&lt;=Daten!$O$1),AND(Daten!$M$1&lt;=S10,S10&lt;=Daten!$O$1)),Z10,"")</f>
        <v/>
      </c>
      <c r="AO10" s="1">
        <f t="shared" si="23"/>
        <v>1</v>
      </c>
      <c r="AP10" s="3">
        <f>IF(OR(E10=0,E10=""),0,IF(E10&lt;Daten!$M$1,Daten!$M$1,DATE(YEAR(E10),MONTH(E10)+1,1)))</f>
        <v>44075</v>
      </c>
      <c r="AQ10" s="3">
        <f>IF(OR(H10=0,H10=""),0,IF(H10&lt;Daten!$M$1,Daten!$M$1,DATE(YEAR(H10),MONTH(H10)+1,1)))</f>
        <v>0</v>
      </c>
      <c r="AR10" s="3">
        <f>IF(OR(K10=0,K10=""),0,IF(K10&lt;Daten!$M$1,Daten!$M$1,DATE(YEAR(K10),MONTH(K10)+1,1)))</f>
        <v>0</v>
      </c>
    </row>
    <row r="11" spans="1:46" x14ac:dyDescent="0.2">
      <c r="A11" s="1">
        <v>8</v>
      </c>
      <c r="B11" s="1" t="s">
        <v>10</v>
      </c>
      <c r="C11" s="2">
        <f>Daten!C11</f>
        <v>42667</v>
      </c>
      <c r="D11" s="1" t="str">
        <f t="shared" si="14"/>
        <v>U 8</v>
      </c>
      <c r="E11" s="2">
        <f t="shared" si="15"/>
        <v>44036</v>
      </c>
      <c r="F11" s="2">
        <f t="shared" si="16"/>
        <v>44128</v>
      </c>
      <c r="G11" s="1" t="str">
        <f t="shared" si="17"/>
        <v/>
      </c>
      <c r="H11" s="2" t="str">
        <f t="shared" si="18"/>
        <v/>
      </c>
      <c r="I11" s="2" t="str">
        <f t="shared" si="19"/>
        <v/>
      </c>
      <c r="J11" s="1" t="str">
        <f t="shared" si="20"/>
        <v/>
      </c>
      <c r="K11" s="2" t="str">
        <f t="shared" si="21"/>
        <v/>
      </c>
      <c r="L11" s="2" t="str">
        <f t="shared" si="22"/>
        <v/>
      </c>
      <c r="M11" s="2">
        <f t="shared" si="0"/>
        <v>42728</v>
      </c>
      <c r="N11" s="2">
        <f t="shared" si="1"/>
        <v>42818</v>
      </c>
      <c r="O11" s="2">
        <f t="shared" si="2"/>
        <v>42940</v>
      </c>
      <c r="P11" s="2">
        <f t="shared" si="3"/>
        <v>43275</v>
      </c>
      <c r="Q11" s="2">
        <f t="shared" si="4"/>
        <v>43670</v>
      </c>
      <c r="R11" s="2">
        <f t="shared" si="5"/>
        <v>44036</v>
      </c>
      <c r="S11" s="2">
        <f t="shared" si="6"/>
        <v>44463</v>
      </c>
      <c r="T11" s="2">
        <f t="shared" si="7"/>
        <v>42790</v>
      </c>
      <c r="U11" s="2">
        <f t="shared" si="8"/>
        <v>42879</v>
      </c>
      <c r="V11" s="2">
        <f t="shared" si="9"/>
        <v>43032</v>
      </c>
      <c r="W11" s="2">
        <f t="shared" si="10"/>
        <v>43397</v>
      </c>
      <c r="X11" s="2">
        <f t="shared" si="11"/>
        <v>43762</v>
      </c>
      <c r="Y11" s="2">
        <f t="shared" si="12"/>
        <v>44128</v>
      </c>
      <c r="Z11" s="2">
        <f t="shared" si="13"/>
        <v>44616</v>
      </c>
      <c r="AA11" s="1" t="str">
        <f>IF(OR(AND(Daten!$M$1&lt;=M11,M11&lt;=Daten!$O$1),AND(Daten!$M$1&lt;=T11,T11&lt;=Daten!$O$1)),M11,"")</f>
        <v/>
      </c>
      <c r="AB11" s="1" t="str">
        <f>IF(OR(AND(Daten!$M$1&lt;=N11,N11&lt;=Daten!$O$1),AND(Daten!$M$1&lt;=U11,U11&lt;=Daten!$O$1)),N11,"")</f>
        <v/>
      </c>
      <c r="AC11" s="1" t="str">
        <f>IF(OR(AND(Daten!$M$1&lt;=O11,O11&lt;=Daten!$O$1),AND(Daten!$M$1&lt;=V11,V11&lt;=Daten!$O$1)),O11,"")</f>
        <v/>
      </c>
      <c r="AD11" s="1" t="str">
        <f>IF(OR(AND(Daten!$M$1&lt;=P11,P11&lt;=Daten!$O$1),AND(Daten!$M$1&lt;=W11,W11&lt;=Daten!$O$1)),P11,"")</f>
        <v/>
      </c>
      <c r="AE11" s="1" t="str">
        <f>IF(OR(AND(Daten!$M$1&lt;=Q11,Q11&lt;=Daten!$O$1),AND(Daten!$M$1&lt;=X11,X11&lt;=Daten!$O$1)),Q11,"")</f>
        <v/>
      </c>
      <c r="AF11" s="1">
        <f>IF(OR(AND(Daten!$M$1&lt;=R11,R11&lt;=Daten!$O$1),AND(Daten!$M$1&lt;=Y11,Y11&lt;=Daten!$O$1)),R11,"")</f>
        <v>44036</v>
      </c>
      <c r="AG11" s="1" t="str">
        <f>IF(OR(AND(Daten!$M$1&lt;=S11,S11&lt;=Daten!$O$1),AND(Daten!$M$1&lt;=Z11,Z11&lt;=Daten!$O$1)),S11,"")</f>
        <v/>
      </c>
      <c r="AH11" s="1" t="str">
        <f>IF(OR(AND(Daten!$M$1&lt;=T11,T11&lt;=Daten!$O$1),AND(Daten!$M$1&lt;=M11,M11&lt;=Daten!$O$1)),T11,"")</f>
        <v/>
      </c>
      <c r="AI11" s="1" t="str">
        <f>IF(OR(AND(Daten!$M$1&lt;=U11,U11&lt;=Daten!$O$1),AND(Daten!$M$1&lt;=N11,N11&lt;=Daten!$O$1)),U11,"")</f>
        <v/>
      </c>
      <c r="AJ11" s="1" t="str">
        <f>IF(OR(AND(Daten!$M$1&lt;=V11,V11&lt;=Daten!$O$1),AND(Daten!$M$1&lt;=O11,O11&lt;=Daten!$O$1)),V11,"")</f>
        <v/>
      </c>
      <c r="AK11" s="1" t="str">
        <f>IF(OR(AND(Daten!$M$1&lt;=W11,W11&lt;=Daten!$O$1),AND(Daten!$M$1&lt;=P11,P11&lt;=Daten!$O$1)),W11,"")</f>
        <v/>
      </c>
      <c r="AL11" s="1" t="str">
        <f>IF(OR(AND(Daten!$M$1&lt;=X11,X11&lt;=Daten!$O$1),AND(Daten!$M$1&lt;=Q11,Q11&lt;=Daten!$O$1)),X11,"")</f>
        <v/>
      </c>
      <c r="AM11" s="1">
        <f>IF(OR(AND(Daten!$M$1&lt;=Y11,Y11&lt;=Daten!$O$1),AND(Daten!$M$1&lt;=R11,R11&lt;=Daten!$O$1)),Y11,"")</f>
        <v>44128</v>
      </c>
      <c r="AN11" s="1" t="str">
        <f>IF(OR(AND(Daten!$M$1&lt;=Z11,Z11&lt;=Daten!$O$1),AND(Daten!$M$1&lt;=S11,S11&lt;=Daten!$O$1)),Z11,"")</f>
        <v/>
      </c>
      <c r="AO11" s="1">
        <f t="shared" si="23"/>
        <v>1</v>
      </c>
      <c r="AP11" s="3">
        <f>IF(OR(E11=0,E11=""),0,IF(E11&lt;Daten!$M$1,Daten!$M$1,DATE(YEAR(E11),MONTH(E11)+1,1)))</f>
        <v>44044</v>
      </c>
      <c r="AQ11" s="3">
        <f>IF(OR(H11=0,H11=""),0,IF(H11&lt;Daten!$M$1,Daten!$M$1,DATE(YEAR(H11),MONTH(H11)+1,1)))</f>
        <v>0</v>
      </c>
      <c r="AR11" s="3">
        <f>IF(OR(K11=0,K11=""),0,IF(K11&lt;Daten!$M$1,Daten!$M$1,DATE(YEAR(K11),MONTH(K11)+1,1)))</f>
        <v>0</v>
      </c>
    </row>
    <row r="12" spans="1:46" x14ac:dyDescent="0.2">
      <c r="A12" s="1">
        <v>9</v>
      </c>
      <c r="B12" s="1" t="s">
        <v>11</v>
      </c>
      <c r="C12" s="2">
        <f>Daten!C12</f>
        <v>43845</v>
      </c>
      <c r="D12" s="1" t="str">
        <f t="shared" si="14"/>
        <v>U 5</v>
      </c>
      <c r="E12" s="2">
        <f t="shared" si="15"/>
        <v>43997</v>
      </c>
      <c r="F12" s="2">
        <f t="shared" si="16"/>
        <v>44058</v>
      </c>
      <c r="G12" s="1" t="str">
        <f t="shared" si="17"/>
        <v>U 6</v>
      </c>
      <c r="H12" s="2">
        <f t="shared" si="18"/>
        <v>44119</v>
      </c>
      <c r="I12" s="2">
        <f t="shared" si="19"/>
        <v>44211</v>
      </c>
      <c r="J12" s="1" t="str">
        <f t="shared" si="20"/>
        <v/>
      </c>
      <c r="K12" s="2" t="str">
        <f t="shared" si="21"/>
        <v/>
      </c>
      <c r="L12" s="2" t="str">
        <f t="shared" si="22"/>
        <v/>
      </c>
      <c r="M12" s="2">
        <f t="shared" si="0"/>
        <v>43905</v>
      </c>
      <c r="N12" s="2">
        <f t="shared" si="1"/>
        <v>43997</v>
      </c>
      <c r="O12" s="2">
        <f t="shared" si="2"/>
        <v>44119</v>
      </c>
      <c r="P12" s="2">
        <f t="shared" si="3"/>
        <v>44454</v>
      </c>
      <c r="Q12" s="2">
        <f t="shared" si="4"/>
        <v>44849</v>
      </c>
      <c r="R12" s="2">
        <f t="shared" si="5"/>
        <v>45214</v>
      </c>
      <c r="S12" s="2">
        <f t="shared" si="6"/>
        <v>45641</v>
      </c>
      <c r="T12" s="2">
        <f t="shared" si="7"/>
        <v>43966</v>
      </c>
      <c r="U12" s="2">
        <f t="shared" si="8"/>
        <v>44058</v>
      </c>
      <c r="V12" s="2">
        <f t="shared" si="9"/>
        <v>44211</v>
      </c>
      <c r="W12" s="2">
        <f t="shared" si="10"/>
        <v>44576</v>
      </c>
      <c r="X12" s="2">
        <f t="shared" si="11"/>
        <v>44941</v>
      </c>
      <c r="Y12" s="2">
        <f t="shared" si="12"/>
        <v>45306</v>
      </c>
      <c r="Z12" s="2">
        <f t="shared" si="13"/>
        <v>45792</v>
      </c>
      <c r="AA12" s="1" t="str">
        <f>IF(OR(AND(Daten!$M$1&lt;=M12,M12&lt;=Daten!$O$1),AND(Daten!$M$1&lt;=T12,T12&lt;=Daten!$O$1)),M12,"")</f>
        <v/>
      </c>
      <c r="AB12" s="1">
        <f>IF(OR(AND(Daten!$M$1&lt;=N12,N12&lt;=Daten!$O$1),AND(Daten!$M$1&lt;=U12,U12&lt;=Daten!$O$1)),N12,"")</f>
        <v>43997</v>
      </c>
      <c r="AC12" s="1">
        <f>IF(OR(AND(Daten!$M$1&lt;=O12,O12&lt;=Daten!$O$1),AND(Daten!$M$1&lt;=V12,V12&lt;=Daten!$O$1)),O12,"")</f>
        <v>44119</v>
      </c>
      <c r="AD12" s="1" t="str">
        <f>IF(OR(AND(Daten!$M$1&lt;=P12,P12&lt;=Daten!$O$1),AND(Daten!$M$1&lt;=W12,W12&lt;=Daten!$O$1)),P12,"")</f>
        <v/>
      </c>
      <c r="AE12" s="1" t="str">
        <f>IF(OR(AND(Daten!$M$1&lt;=Q12,Q12&lt;=Daten!$O$1),AND(Daten!$M$1&lt;=X12,X12&lt;=Daten!$O$1)),Q12,"")</f>
        <v/>
      </c>
      <c r="AF12" s="1" t="str">
        <f>IF(OR(AND(Daten!$M$1&lt;=R12,R12&lt;=Daten!$O$1),AND(Daten!$M$1&lt;=Y12,Y12&lt;=Daten!$O$1)),R12,"")</f>
        <v/>
      </c>
      <c r="AG12" s="1" t="str">
        <f>IF(OR(AND(Daten!$M$1&lt;=S12,S12&lt;=Daten!$O$1),AND(Daten!$M$1&lt;=Z12,Z12&lt;=Daten!$O$1)),S12,"")</f>
        <v/>
      </c>
      <c r="AH12" s="1" t="str">
        <f>IF(OR(AND(Daten!$M$1&lt;=T12,T12&lt;=Daten!$O$1),AND(Daten!$M$1&lt;=M12,M12&lt;=Daten!$O$1)),T12,"")</f>
        <v/>
      </c>
      <c r="AI12" s="1">
        <f>IF(OR(AND(Daten!$M$1&lt;=U12,U12&lt;=Daten!$O$1),AND(Daten!$M$1&lt;=N12,N12&lt;=Daten!$O$1)),U12,"")</f>
        <v>44058</v>
      </c>
      <c r="AJ12" s="1">
        <f>IF(OR(AND(Daten!$M$1&lt;=V12,V12&lt;=Daten!$O$1),AND(Daten!$M$1&lt;=O12,O12&lt;=Daten!$O$1)),V12,"")</f>
        <v>44211</v>
      </c>
      <c r="AK12" s="1" t="str">
        <f>IF(OR(AND(Daten!$M$1&lt;=W12,W12&lt;=Daten!$O$1),AND(Daten!$M$1&lt;=P12,P12&lt;=Daten!$O$1)),W12,"")</f>
        <v/>
      </c>
      <c r="AL12" s="1" t="str">
        <f>IF(OR(AND(Daten!$M$1&lt;=X12,X12&lt;=Daten!$O$1),AND(Daten!$M$1&lt;=Q12,Q12&lt;=Daten!$O$1)),X12,"")</f>
        <v/>
      </c>
      <c r="AM12" s="1" t="str">
        <f>IF(OR(AND(Daten!$M$1&lt;=Y12,Y12&lt;=Daten!$O$1),AND(Daten!$M$1&lt;=R12,R12&lt;=Daten!$O$1)),Y12,"")</f>
        <v/>
      </c>
      <c r="AN12" s="1" t="str">
        <f>IF(OR(AND(Daten!$M$1&lt;=Z12,Z12&lt;=Daten!$O$1),AND(Daten!$M$1&lt;=S12,S12&lt;=Daten!$O$1)),Z12,"")</f>
        <v/>
      </c>
      <c r="AO12" s="1">
        <f t="shared" si="23"/>
        <v>2</v>
      </c>
      <c r="AP12" s="3">
        <f>IF(OR(E12=0,E12=""),0,IF(E12&lt;Daten!$M$1,Daten!$M$1,DATE(YEAR(E12),MONTH(E12)+1,1)))</f>
        <v>44044</v>
      </c>
      <c r="AQ12" s="3">
        <f>IF(OR(H12=0,H12=""),0,IF(H12&lt;Daten!$M$1,Daten!$M$1,DATE(YEAR(H12),MONTH(H12)+1,1)))</f>
        <v>44136</v>
      </c>
      <c r="AR12" s="3">
        <f>IF(OR(K12=0,K12=""),0,IF(K12&lt;Daten!$M$1,Daten!$M$1,DATE(YEAR(K12),MONTH(K12)+1,1)))</f>
        <v>0</v>
      </c>
    </row>
    <row r="13" spans="1:46" x14ac:dyDescent="0.2">
      <c r="A13" s="1">
        <v>10</v>
      </c>
      <c r="B13" s="1" t="s">
        <v>12</v>
      </c>
      <c r="C13" s="2" t="str">
        <f>Daten!C13</f>
        <v>29.02.17</v>
      </c>
      <c r="D13" s="1" t="str">
        <f t="shared" si="14"/>
        <v/>
      </c>
      <c r="E13" s="2" t="str">
        <f t="shared" si="15"/>
        <v/>
      </c>
      <c r="F13" s="2" t="str">
        <f t="shared" si="16"/>
        <v/>
      </c>
      <c r="G13" s="1" t="str">
        <f t="shared" si="17"/>
        <v/>
      </c>
      <c r="H13" s="2" t="str">
        <f t="shared" si="18"/>
        <v/>
      </c>
      <c r="I13" s="2" t="str">
        <f t="shared" si="19"/>
        <v/>
      </c>
      <c r="J13" s="1" t="str">
        <f t="shared" si="20"/>
        <v/>
      </c>
      <c r="K13" s="2" t="str">
        <f t="shared" si="21"/>
        <v/>
      </c>
      <c r="L13" s="2" t="str">
        <f t="shared" si="22"/>
        <v/>
      </c>
      <c r="M13" s="2" t="e">
        <f t="shared" si="0"/>
        <v>#VALUE!</v>
      </c>
      <c r="N13" s="2" t="e">
        <f t="shared" si="1"/>
        <v>#VALUE!</v>
      </c>
      <c r="O13" s="2" t="e">
        <f t="shared" si="2"/>
        <v>#VALUE!</v>
      </c>
      <c r="P13" s="2" t="e">
        <f t="shared" si="3"/>
        <v>#VALUE!</v>
      </c>
      <c r="Q13" s="2" t="e">
        <f t="shared" si="4"/>
        <v>#VALUE!</v>
      </c>
      <c r="R13" s="2" t="e">
        <f t="shared" si="5"/>
        <v>#VALUE!</v>
      </c>
      <c r="S13" s="2" t="e">
        <f t="shared" si="6"/>
        <v>#VALUE!</v>
      </c>
      <c r="T13" s="2" t="e">
        <f t="shared" si="7"/>
        <v>#VALUE!</v>
      </c>
      <c r="U13" s="2" t="e">
        <f t="shared" si="8"/>
        <v>#VALUE!</v>
      </c>
      <c r="V13" s="2" t="e">
        <f t="shared" si="9"/>
        <v>#VALUE!</v>
      </c>
      <c r="W13" s="2" t="e">
        <f t="shared" si="10"/>
        <v>#VALUE!</v>
      </c>
      <c r="X13" s="2" t="e">
        <f t="shared" si="11"/>
        <v>#VALUE!</v>
      </c>
      <c r="Y13" s="2" t="e">
        <f t="shared" si="12"/>
        <v>#VALUE!</v>
      </c>
      <c r="Z13" s="2" t="e">
        <f t="shared" si="13"/>
        <v>#VALUE!</v>
      </c>
      <c r="AA13" s="1" t="e">
        <f>IF(OR(AND(Daten!$M$1&lt;=M13,M13&lt;=Daten!$O$1),AND(Daten!$M$1&lt;=T13,T13&lt;=Daten!$O$1)),M13,"")</f>
        <v>#VALUE!</v>
      </c>
      <c r="AB13" s="1" t="e">
        <f>IF(OR(AND(Daten!$M$1&lt;=N13,N13&lt;=Daten!$O$1),AND(Daten!$M$1&lt;=U13,U13&lt;=Daten!$O$1)),N13,"")</f>
        <v>#VALUE!</v>
      </c>
      <c r="AC13" s="1" t="e">
        <f>IF(OR(AND(Daten!$M$1&lt;=O13,O13&lt;=Daten!$O$1),AND(Daten!$M$1&lt;=V13,V13&lt;=Daten!$O$1)),O13,"")</f>
        <v>#VALUE!</v>
      </c>
      <c r="AD13" s="1" t="e">
        <f>IF(OR(AND(Daten!$M$1&lt;=P13,P13&lt;=Daten!$O$1),AND(Daten!$M$1&lt;=W13,W13&lt;=Daten!$O$1)),P13,"")</f>
        <v>#VALUE!</v>
      </c>
      <c r="AE13" s="1" t="e">
        <f>IF(OR(AND(Daten!$M$1&lt;=Q13,Q13&lt;=Daten!$O$1),AND(Daten!$M$1&lt;=X13,X13&lt;=Daten!$O$1)),Q13,"")</f>
        <v>#VALUE!</v>
      </c>
      <c r="AF13" s="1" t="e">
        <f>IF(OR(AND(Daten!$M$1&lt;=R13,R13&lt;=Daten!$O$1),AND(Daten!$M$1&lt;=Y13,Y13&lt;=Daten!$O$1)),R13,"")</f>
        <v>#VALUE!</v>
      </c>
      <c r="AG13" s="1" t="e">
        <f>IF(OR(AND(Daten!$M$1&lt;=S13,S13&lt;=Daten!$O$1),AND(Daten!$M$1&lt;=Z13,Z13&lt;=Daten!$O$1)),S13,"")</f>
        <v>#VALUE!</v>
      </c>
      <c r="AH13" s="1" t="e">
        <f>IF(OR(AND(Daten!$M$1&lt;=T13,T13&lt;=Daten!$O$1),AND(Daten!$M$1&lt;=M13,M13&lt;=Daten!$O$1)),T13,"")</f>
        <v>#VALUE!</v>
      </c>
      <c r="AI13" s="1" t="e">
        <f>IF(OR(AND(Daten!$M$1&lt;=U13,U13&lt;=Daten!$O$1),AND(Daten!$M$1&lt;=N13,N13&lt;=Daten!$O$1)),U13,"")</f>
        <v>#VALUE!</v>
      </c>
      <c r="AJ13" s="1" t="e">
        <f>IF(OR(AND(Daten!$M$1&lt;=V13,V13&lt;=Daten!$O$1),AND(Daten!$M$1&lt;=O13,O13&lt;=Daten!$O$1)),V13,"")</f>
        <v>#VALUE!</v>
      </c>
      <c r="AK13" s="1" t="e">
        <f>IF(OR(AND(Daten!$M$1&lt;=W13,W13&lt;=Daten!$O$1),AND(Daten!$M$1&lt;=P13,P13&lt;=Daten!$O$1)),W13,"")</f>
        <v>#VALUE!</v>
      </c>
      <c r="AL13" s="1" t="e">
        <f>IF(OR(AND(Daten!$M$1&lt;=X13,X13&lt;=Daten!$O$1),AND(Daten!$M$1&lt;=Q13,Q13&lt;=Daten!$O$1)),X13,"")</f>
        <v>#VALUE!</v>
      </c>
      <c r="AM13" s="1" t="e">
        <f>IF(OR(AND(Daten!$M$1&lt;=Y13,Y13&lt;=Daten!$O$1),AND(Daten!$M$1&lt;=R13,R13&lt;=Daten!$O$1)),Y13,"")</f>
        <v>#VALUE!</v>
      </c>
      <c r="AN13" s="1" t="e">
        <f>IF(OR(AND(Daten!$M$1&lt;=Z13,Z13&lt;=Daten!$O$1),AND(Daten!$M$1&lt;=S13,S13&lt;=Daten!$O$1)),Z13,"")</f>
        <v>#VALUE!</v>
      </c>
      <c r="AO13" s="1">
        <f t="shared" si="23"/>
        <v>0</v>
      </c>
      <c r="AP13" s="3">
        <f>IF(OR(E13=0,E13=""),0,IF(E13&lt;Daten!$M$1,Daten!$M$1,DATE(YEAR(E13),MONTH(E13)+1,1)))</f>
        <v>0</v>
      </c>
      <c r="AQ13" s="3">
        <f>IF(OR(H13=0,H13=""),0,IF(H13&lt;Daten!$M$1,Daten!$M$1,DATE(YEAR(H13),MONTH(H13)+1,1)))</f>
        <v>0</v>
      </c>
      <c r="AR13" s="3">
        <f>IF(OR(K13=0,K13=""),0,IF(K13&lt;Daten!$M$1,Daten!$M$1,DATE(YEAR(K13),MONTH(K13)+1,1)))</f>
        <v>0</v>
      </c>
    </row>
    <row r="14" spans="1:46" x14ac:dyDescent="0.2">
      <c r="A14" s="1">
        <v>11</v>
      </c>
      <c r="B14" s="1" t="s">
        <v>13</v>
      </c>
      <c r="C14" s="2">
        <f>Daten!C14</f>
        <v>43252</v>
      </c>
      <c r="D14" s="1" t="str">
        <f t="shared" si="14"/>
        <v>U 7a</v>
      </c>
      <c r="E14" s="2">
        <f t="shared" si="15"/>
        <v>44256</v>
      </c>
      <c r="F14" s="2">
        <f t="shared" si="16"/>
        <v>44348</v>
      </c>
      <c r="G14" s="1" t="str">
        <f t="shared" si="17"/>
        <v/>
      </c>
      <c r="H14" s="2" t="str">
        <f t="shared" si="18"/>
        <v/>
      </c>
      <c r="I14" s="2" t="str">
        <f t="shared" si="19"/>
        <v/>
      </c>
      <c r="J14" s="1" t="str">
        <f t="shared" si="20"/>
        <v/>
      </c>
      <c r="K14" s="2" t="str">
        <f t="shared" si="21"/>
        <v/>
      </c>
      <c r="L14" s="2" t="str">
        <f t="shared" si="22"/>
        <v/>
      </c>
      <c r="M14" s="2">
        <f t="shared" si="0"/>
        <v>43313</v>
      </c>
      <c r="N14" s="2">
        <f t="shared" si="1"/>
        <v>43405</v>
      </c>
      <c r="O14" s="2">
        <f t="shared" si="2"/>
        <v>43525</v>
      </c>
      <c r="P14" s="2">
        <f t="shared" si="3"/>
        <v>43862</v>
      </c>
      <c r="Q14" s="2">
        <f t="shared" si="4"/>
        <v>44256</v>
      </c>
      <c r="R14" s="2">
        <f t="shared" si="5"/>
        <v>44621</v>
      </c>
      <c r="S14" s="2">
        <f t="shared" si="6"/>
        <v>45047</v>
      </c>
      <c r="T14" s="2">
        <f t="shared" si="7"/>
        <v>43374</v>
      </c>
      <c r="U14" s="2">
        <f t="shared" si="8"/>
        <v>43466</v>
      </c>
      <c r="V14" s="2">
        <f t="shared" si="9"/>
        <v>43617</v>
      </c>
      <c r="W14" s="2">
        <f t="shared" si="10"/>
        <v>43983</v>
      </c>
      <c r="X14" s="2">
        <f t="shared" si="11"/>
        <v>44348</v>
      </c>
      <c r="Y14" s="2">
        <f t="shared" si="12"/>
        <v>44713</v>
      </c>
      <c r="Z14" s="2">
        <f t="shared" si="13"/>
        <v>45200</v>
      </c>
      <c r="AA14" s="1" t="str">
        <f>IF(OR(AND(Daten!$M$1&lt;=M14,M14&lt;=Daten!$O$1),AND(Daten!$M$1&lt;=T14,T14&lt;=Daten!$O$1)),M14,"")</f>
        <v/>
      </c>
      <c r="AB14" s="1" t="str">
        <f>IF(OR(AND(Daten!$M$1&lt;=N14,N14&lt;=Daten!$O$1),AND(Daten!$M$1&lt;=U14,U14&lt;=Daten!$O$1)),N14,"")</f>
        <v/>
      </c>
      <c r="AC14" s="1" t="str">
        <f>IF(OR(AND(Daten!$M$1&lt;=O14,O14&lt;=Daten!$O$1),AND(Daten!$M$1&lt;=V14,V14&lt;=Daten!$O$1)),O14,"")</f>
        <v/>
      </c>
      <c r="AD14" s="1" t="str">
        <f>IF(OR(AND(Daten!$M$1&lt;=P14,P14&lt;=Daten!$O$1),AND(Daten!$M$1&lt;=W14,W14&lt;=Daten!$O$1)),P14,"")</f>
        <v/>
      </c>
      <c r="AE14" s="1">
        <f>IF(OR(AND(Daten!$M$1&lt;=Q14,Q14&lt;=Daten!$O$1),AND(Daten!$M$1&lt;=X14,X14&lt;=Daten!$O$1)),Q14,"")</f>
        <v>44256</v>
      </c>
      <c r="AF14" s="1" t="str">
        <f>IF(OR(AND(Daten!$M$1&lt;=R14,R14&lt;=Daten!$O$1),AND(Daten!$M$1&lt;=Y14,Y14&lt;=Daten!$O$1)),R14,"")</f>
        <v/>
      </c>
      <c r="AG14" s="1" t="str">
        <f>IF(OR(AND(Daten!$M$1&lt;=S14,S14&lt;=Daten!$O$1),AND(Daten!$M$1&lt;=Z14,Z14&lt;=Daten!$O$1)),S14,"")</f>
        <v/>
      </c>
      <c r="AH14" s="1" t="str">
        <f>IF(OR(AND(Daten!$M$1&lt;=T14,T14&lt;=Daten!$O$1),AND(Daten!$M$1&lt;=M14,M14&lt;=Daten!$O$1)),T14,"")</f>
        <v/>
      </c>
      <c r="AI14" s="1" t="str">
        <f>IF(OR(AND(Daten!$M$1&lt;=U14,U14&lt;=Daten!$O$1),AND(Daten!$M$1&lt;=N14,N14&lt;=Daten!$O$1)),U14,"")</f>
        <v/>
      </c>
      <c r="AJ14" s="1" t="str">
        <f>IF(OR(AND(Daten!$M$1&lt;=V14,V14&lt;=Daten!$O$1),AND(Daten!$M$1&lt;=O14,O14&lt;=Daten!$O$1)),V14,"")</f>
        <v/>
      </c>
      <c r="AK14" s="1" t="str">
        <f>IF(OR(AND(Daten!$M$1&lt;=W14,W14&lt;=Daten!$O$1),AND(Daten!$M$1&lt;=P14,P14&lt;=Daten!$O$1)),W14,"")</f>
        <v/>
      </c>
      <c r="AL14" s="1">
        <f>IF(OR(AND(Daten!$M$1&lt;=X14,X14&lt;=Daten!$O$1),AND(Daten!$M$1&lt;=Q14,Q14&lt;=Daten!$O$1)),X14,"")</f>
        <v>44348</v>
      </c>
      <c r="AM14" s="1" t="str">
        <f>IF(OR(AND(Daten!$M$1&lt;=Y14,Y14&lt;=Daten!$O$1),AND(Daten!$M$1&lt;=R14,R14&lt;=Daten!$O$1)),Y14,"")</f>
        <v/>
      </c>
      <c r="AN14" s="1" t="str">
        <f>IF(OR(AND(Daten!$M$1&lt;=Z14,Z14&lt;=Daten!$O$1),AND(Daten!$M$1&lt;=S14,S14&lt;=Daten!$O$1)),Z14,"")</f>
        <v/>
      </c>
      <c r="AO14" s="1">
        <f t="shared" si="23"/>
        <v>1</v>
      </c>
      <c r="AP14" s="3">
        <f>IF(OR(E14=0,E14=""),0,IF(E14&lt;Daten!$M$1,Daten!$M$1,DATE(YEAR(E14),MONTH(E14)+1,1)))</f>
        <v>44287</v>
      </c>
      <c r="AQ14" s="3">
        <f>IF(OR(H14=0,H14=""),0,IF(H14&lt;Daten!$M$1,Daten!$M$1,DATE(YEAR(H14),MONTH(H14)+1,1)))</f>
        <v>0</v>
      </c>
      <c r="AR14" s="3">
        <f>IF(OR(K14=0,K14=""),0,IF(K14&lt;Daten!$M$1,Daten!$M$1,DATE(YEAR(K14),MONTH(K14)+1,1)))</f>
        <v>0</v>
      </c>
    </row>
    <row r="15" spans="1:46" x14ac:dyDescent="0.2">
      <c r="A15" s="1">
        <v>12</v>
      </c>
      <c r="B15" s="1" t="s">
        <v>14</v>
      </c>
      <c r="C15" s="2">
        <f>Daten!C15</f>
        <v>43677</v>
      </c>
      <c r="D15" s="1" t="str">
        <f t="shared" si="14"/>
        <v>U 7</v>
      </c>
      <c r="E15" s="2">
        <f t="shared" si="15"/>
        <v>44286</v>
      </c>
      <c r="F15" s="2">
        <f t="shared" si="16"/>
        <v>44408</v>
      </c>
      <c r="G15" s="1" t="str">
        <f t="shared" si="17"/>
        <v/>
      </c>
      <c r="H15" s="2" t="str">
        <f t="shared" si="18"/>
        <v/>
      </c>
      <c r="I15" s="2" t="str">
        <f t="shared" si="19"/>
        <v/>
      </c>
      <c r="J15" s="1" t="str">
        <f t="shared" si="20"/>
        <v/>
      </c>
      <c r="K15" s="2" t="str">
        <f t="shared" si="21"/>
        <v/>
      </c>
      <c r="L15" s="2" t="str">
        <f t="shared" si="22"/>
        <v/>
      </c>
      <c r="M15" s="2">
        <f t="shared" si="0"/>
        <v>43738</v>
      </c>
      <c r="N15" s="2">
        <f t="shared" si="1"/>
        <v>43830</v>
      </c>
      <c r="O15" s="2">
        <f t="shared" si="2"/>
        <v>43951</v>
      </c>
      <c r="P15" s="2">
        <f t="shared" si="3"/>
        <v>44286</v>
      </c>
      <c r="Q15" s="2">
        <f t="shared" si="4"/>
        <v>44681</v>
      </c>
      <c r="R15" s="2">
        <f t="shared" si="5"/>
        <v>45046</v>
      </c>
      <c r="S15" s="2">
        <f t="shared" si="6"/>
        <v>45473</v>
      </c>
      <c r="T15" s="2">
        <f t="shared" si="7"/>
        <v>43799</v>
      </c>
      <c r="U15" s="2">
        <f t="shared" si="8"/>
        <v>43890</v>
      </c>
      <c r="V15" s="2">
        <f t="shared" si="9"/>
        <v>44043</v>
      </c>
      <c r="W15" s="2">
        <f t="shared" si="10"/>
        <v>44408</v>
      </c>
      <c r="X15" s="2">
        <f t="shared" si="11"/>
        <v>44773</v>
      </c>
      <c r="Y15" s="2">
        <f t="shared" si="12"/>
        <v>45138</v>
      </c>
      <c r="Z15" s="2">
        <f t="shared" si="13"/>
        <v>45626</v>
      </c>
      <c r="AA15" s="1" t="str">
        <f>IF(OR(AND(Daten!$M$1&lt;=M15,M15&lt;=Daten!$O$1),AND(Daten!$M$1&lt;=T15,T15&lt;=Daten!$O$1)),M15,"")</f>
        <v/>
      </c>
      <c r="AB15" s="1" t="str">
        <f>IF(OR(AND(Daten!$M$1&lt;=N15,N15&lt;=Daten!$O$1),AND(Daten!$M$1&lt;=U15,U15&lt;=Daten!$O$1)),N15,"")</f>
        <v/>
      </c>
      <c r="AC15" s="1" t="str">
        <f>IF(OR(AND(Daten!$M$1&lt;=O15,O15&lt;=Daten!$O$1),AND(Daten!$M$1&lt;=V15,V15&lt;=Daten!$O$1)),O15,"")</f>
        <v/>
      </c>
      <c r="AD15" s="1">
        <f>IF(OR(AND(Daten!$M$1&lt;=P15,P15&lt;=Daten!$O$1),AND(Daten!$M$1&lt;=W15,W15&lt;=Daten!$O$1)),P15,"")</f>
        <v>44286</v>
      </c>
      <c r="AE15" s="1" t="str">
        <f>IF(OR(AND(Daten!$M$1&lt;=Q15,Q15&lt;=Daten!$O$1),AND(Daten!$M$1&lt;=X15,X15&lt;=Daten!$O$1)),Q15,"")</f>
        <v/>
      </c>
      <c r="AF15" s="1" t="str">
        <f>IF(OR(AND(Daten!$M$1&lt;=R15,R15&lt;=Daten!$O$1),AND(Daten!$M$1&lt;=Y15,Y15&lt;=Daten!$O$1)),R15,"")</f>
        <v/>
      </c>
      <c r="AG15" s="1" t="str">
        <f>IF(OR(AND(Daten!$M$1&lt;=S15,S15&lt;=Daten!$O$1),AND(Daten!$M$1&lt;=Z15,Z15&lt;=Daten!$O$1)),S15,"")</f>
        <v/>
      </c>
      <c r="AH15" s="1" t="str">
        <f>IF(OR(AND(Daten!$M$1&lt;=T15,T15&lt;=Daten!$O$1),AND(Daten!$M$1&lt;=M15,M15&lt;=Daten!$O$1)),T15,"")</f>
        <v/>
      </c>
      <c r="AI15" s="1" t="str">
        <f>IF(OR(AND(Daten!$M$1&lt;=U15,U15&lt;=Daten!$O$1),AND(Daten!$M$1&lt;=N15,N15&lt;=Daten!$O$1)),U15,"")</f>
        <v/>
      </c>
      <c r="AJ15" s="1" t="str">
        <f>IF(OR(AND(Daten!$M$1&lt;=V15,V15&lt;=Daten!$O$1),AND(Daten!$M$1&lt;=O15,O15&lt;=Daten!$O$1)),V15,"")</f>
        <v/>
      </c>
      <c r="AK15" s="1">
        <f>IF(OR(AND(Daten!$M$1&lt;=W15,W15&lt;=Daten!$O$1),AND(Daten!$M$1&lt;=P15,P15&lt;=Daten!$O$1)),W15,"")</f>
        <v>44408</v>
      </c>
      <c r="AL15" s="1" t="str">
        <f>IF(OR(AND(Daten!$M$1&lt;=X15,X15&lt;=Daten!$O$1),AND(Daten!$M$1&lt;=Q15,Q15&lt;=Daten!$O$1)),X15,"")</f>
        <v/>
      </c>
      <c r="AM15" s="1" t="str">
        <f>IF(OR(AND(Daten!$M$1&lt;=Y15,Y15&lt;=Daten!$O$1),AND(Daten!$M$1&lt;=R15,R15&lt;=Daten!$O$1)),Y15,"")</f>
        <v/>
      </c>
      <c r="AN15" s="1" t="str">
        <f>IF(OR(AND(Daten!$M$1&lt;=Z15,Z15&lt;=Daten!$O$1),AND(Daten!$M$1&lt;=S15,S15&lt;=Daten!$O$1)),Z15,"")</f>
        <v/>
      </c>
      <c r="AO15" s="1">
        <f t="shared" si="23"/>
        <v>1</v>
      </c>
      <c r="AP15" s="3">
        <f>IF(OR(E15=0,E15=""),0,IF(E15&lt;Daten!$M$1,Daten!$M$1,DATE(YEAR(E15),MONTH(E15)+1,1)))</f>
        <v>44287</v>
      </c>
      <c r="AQ15" s="3">
        <f>IF(OR(H15=0,H15=""),0,IF(H15&lt;Daten!$M$1,Daten!$M$1,DATE(YEAR(H15),MONTH(H15)+1,1)))</f>
        <v>0</v>
      </c>
      <c r="AR15" s="3">
        <f>IF(OR(K15=0,K15=""),0,IF(K15&lt;Daten!$M$1,Daten!$M$1,DATE(YEAR(K15),MONTH(K15)+1,1)))</f>
        <v>0</v>
      </c>
    </row>
    <row r="16" spans="1:46" x14ac:dyDescent="0.2">
      <c r="A16" s="1">
        <v>13</v>
      </c>
      <c r="B16" s="1" t="s">
        <v>15</v>
      </c>
      <c r="C16" s="2">
        <f>Daten!C16</f>
        <v>42189</v>
      </c>
      <c r="D16" s="1" t="str">
        <f t="shared" si="14"/>
        <v>U 9</v>
      </c>
      <c r="E16" s="2">
        <f t="shared" si="15"/>
        <v>43986</v>
      </c>
      <c r="F16" s="2">
        <f t="shared" si="16"/>
        <v>44139</v>
      </c>
      <c r="G16" s="1" t="str">
        <f t="shared" si="17"/>
        <v/>
      </c>
      <c r="H16" s="2" t="str">
        <f t="shared" si="18"/>
        <v/>
      </c>
      <c r="I16" s="2" t="str">
        <f t="shared" si="19"/>
        <v/>
      </c>
      <c r="J16" s="1" t="str">
        <f t="shared" si="20"/>
        <v/>
      </c>
      <c r="K16" s="2" t="str">
        <f t="shared" si="21"/>
        <v/>
      </c>
      <c r="L16" s="2" t="str">
        <f t="shared" si="22"/>
        <v/>
      </c>
      <c r="M16" s="2">
        <f t="shared" si="0"/>
        <v>42251</v>
      </c>
      <c r="N16" s="2">
        <f t="shared" si="1"/>
        <v>42342</v>
      </c>
      <c r="O16" s="2">
        <f t="shared" si="2"/>
        <v>42464</v>
      </c>
      <c r="P16" s="2">
        <f t="shared" si="3"/>
        <v>42798</v>
      </c>
      <c r="Q16" s="2">
        <f t="shared" si="4"/>
        <v>43194</v>
      </c>
      <c r="R16" s="2">
        <f t="shared" si="5"/>
        <v>43559</v>
      </c>
      <c r="S16" s="2">
        <f t="shared" si="6"/>
        <v>43986</v>
      </c>
      <c r="T16" s="2">
        <f t="shared" si="7"/>
        <v>42312</v>
      </c>
      <c r="U16" s="2">
        <f t="shared" si="8"/>
        <v>42404</v>
      </c>
      <c r="V16" s="2">
        <f t="shared" si="9"/>
        <v>42555</v>
      </c>
      <c r="W16" s="2">
        <f t="shared" si="10"/>
        <v>42920</v>
      </c>
      <c r="X16" s="2">
        <f t="shared" si="11"/>
        <v>43285</v>
      </c>
      <c r="Y16" s="2">
        <f t="shared" si="12"/>
        <v>43650</v>
      </c>
      <c r="Z16" s="2">
        <f t="shared" si="13"/>
        <v>44139</v>
      </c>
      <c r="AA16" s="1" t="str">
        <f>IF(OR(AND(Daten!$M$1&lt;=M16,M16&lt;=Daten!$O$1),AND(Daten!$M$1&lt;=T16,T16&lt;=Daten!$O$1)),M16,"")</f>
        <v/>
      </c>
      <c r="AB16" s="1" t="str">
        <f>IF(OR(AND(Daten!$M$1&lt;=N16,N16&lt;=Daten!$O$1),AND(Daten!$M$1&lt;=U16,U16&lt;=Daten!$O$1)),N16,"")</f>
        <v/>
      </c>
      <c r="AC16" s="1" t="str">
        <f>IF(OR(AND(Daten!$M$1&lt;=O16,O16&lt;=Daten!$O$1),AND(Daten!$M$1&lt;=V16,V16&lt;=Daten!$O$1)),O16,"")</f>
        <v/>
      </c>
      <c r="AD16" s="1" t="str">
        <f>IF(OR(AND(Daten!$M$1&lt;=P16,P16&lt;=Daten!$O$1),AND(Daten!$M$1&lt;=W16,W16&lt;=Daten!$O$1)),P16,"")</f>
        <v/>
      </c>
      <c r="AE16" s="1" t="str">
        <f>IF(OR(AND(Daten!$M$1&lt;=Q16,Q16&lt;=Daten!$O$1),AND(Daten!$M$1&lt;=X16,X16&lt;=Daten!$O$1)),Q16,"")</f>
        <v/>
      </c>
      <c r="AF16" s="1" t="str">
        <f>IF(OR(AND(Daten!$M$1&lt;=R16,R16&lt;=Daten!$O$1),AND(Daten!$M$1&lt;=Y16,Y16&lt;=Daten!$O$1)),R16,"")</f>
        <v/>
      </c>
      <c r="AG16" s="1">
        <f>IF(OR(AND(Daten!$M$1&lt;=S16,S16&lt;=Daten!$O$1),AND(Daten!$M$1&lt;=Z16,Z16&lt;=Daten!$O$1)),S16,"")</f>
        <v>43986</v>
      </c>
      <c r="AH16" s="1" t="str">
        <f>IF(OR(AND(Daten!$M$1&lt;=T16,T16&lt;=Daten!$O$1),AND(Daten!$M$1&lt;=M16,M16&lt;=Daten!$O$1)),T16,"")</f>
        <v/>
      </c>
      <c r="AI16" s="1" t="str">
        <f>IF(OR(AND(Daten!$M$1&lt;=U16,U16&lt;=Daten!$O$1),AND(Daten!$M$1&lt;=N16,N16&lt;=Daten!$O$1)),U16,"")</f>
        <v/>
      </c>
      <c r="AJ16" s="1" t="str">
        <f>IF(OR(AND(Daten!$M$1&lt;=V16,V16&lt;=Daten!$O$1),AND(Daten!$M$1&lt;=O16,O16&lt;=Daten!$O$1)),V16,"")</f>
        <v/>
      </c>
      <c r="AK16" s="1" t="str">
        <f>IF(OR(AND(Daten!$M$1&lt;=W16,W16&lt;=Daten!$O$1),AND(Daten!$M$1&lt;=P16,P16&lt;=Daten!$O$1)),W16,"")</f>
        <v/>
      </c>
      <c r="AL16" s="1" t="str">
        <f>IF(OR(AND(Daten!$M$1&lt;=X16,X16&lt;=Daten!$O$1),AND(Daten!$M$1&lt;=Q16,Q16&lt;=Daten!$O$1)),X16,"")</f>
        <v/>
      </c>
      <c r="AM16" s="1" t="str">
        <f>IF(OR(AND(Daten!$M$1&lt;=Y16,Y16&lt;=Daten!$O$1),AND(Daten!$M$1&lt;=R16,R16&lt;=Daten!$O$1)),Y16,"")</f>
        <v/>
      </c>
      <c r="AN16" s="1">
        <f>IF(OR(AND(Daten!$M$1&lt;=Z16,Z16&lt;=Daten!$O$1),AND(Daten!$M$1&lt;=S16,S16&lt;=Daten!$O$1)),Z16,"")</f>
        <v>44139</v>
      </c>
      <c r="AO16" s="1">
        <f t="shared" si="23"/>
        <v>1</v>
      </c>
      <c r="AP16" s="3">
        <f>IF(OR(E16=0,E16=""),0,IF(E16&lt;Daten!$M$1,Daten!$M$1,DATE(YEAR(E16),MONTH(E16)+1,1)))</f>
        <v>44044</v>
      </c>
      <c r="AQ16" s="3">
        <f>IF(OR(H16=0,H16=""),0,IF(H16&lt;Daten!$M$1,Daten!$M$1,DATE(YEAR(H16),MONTH(H16)+1,1)))</f>
        <v>0</v>
      </c>
      <c r="AR16" s="3">
        <f>IF(OR(K16=0,K16=""),0,IF(K16&lt;Daten!$M$1,Daten!$M$1,DATE(YEAR(K16),MONTH(K16)+1,1)))</f>
        <v>0</v>
      </c>
    </row>
    <row r="17" spans="1:44" x14ac:dyDescent="0.2">
      <c r="A17" s="1">
        <v>14</v>
      </c>
      <c r="B17" s="1" t="s">
        <v>16</v>
      </c>
      <c r="C17" s="2">
        <f>Daten!C17</f>
        <v>43581</v>
      </c>
      <c r="D17" s="1" t="str">
        <f t="shared" si="14"/>
        <v>U 7</v>
      </c>
      <c r="E17" s="2">
        <f t="shared" si="15"/>
        <v>44191</v>
      </c>
      <c r="F17" s="2">
        <f t="shared" si="16"/>
        <v>44312</v>
      </c>
      <c r="G17" s="1" t="str">
        <f t="shared" si="17"/>
        <v/>
      </c>
      <c r="H17" s="2" t="str">
        <f t="shared" si="18"/>
        <v/>
      </c>
      <c r="I17" s="2" t="str">
        <f t="shared" si="19"/>
        <v/>
      </c>
      <c r="J17" s="1" t="str">
        <f t="shared" si="20"/>
        <v/>
      </c>
      <c r="K17" s="2" t="str">
        <f t="shared" si="21"/>
        <v/>
      </c>
      <c r="L17" s="2" t="str">
        <f t="shared" si="22"/>
        <v/>
      </c>
      <c r="M17" s="2">
        <f t="shared" si="0"/>
        <v>43642</v>
      </c>
      <c r="N17" s="2">
        <f t="shared" si="1"/>
        <v>43734</v>
      </c>
      <c r="O17" s="2">
        <f t="shared" si="2"/>
        <v>43856</v>
      </c>
      <c r="P17" s="2">
        <f t="shared" si="3"/>
        <v>44191</v>
      </c>
      <c r="Q17" s="2">
        <f t="shared" si="4"/>
        <v>44587</v>
      </c>
      <c r="R17" s="2">
        <f t="shared" si="5"/>
        <v>44952</v>
      </c>
      <c r="S17" s="2">
        <f t="shared" si="6"/>
        <v>45377</v>
      </c>
      <c r="T17" s="2">
        <f t="shared" si="7"/>
        <v>43703</v>
      </c>
      <c r="U17" s="2">
        <f t="shared" si="8"/>
        <v>43795</v>
      </c>
      <c r="V17" s="2">
        <f t="shared" si="9"/>
        <v>43947</v>
      </c>
      <c r="W17" s="2">
        <f t="shared" si="10"/>
        <v>44312</v>
      </c>
      <c r="X17" s="2">
        <f t="shared" si="11"/>
        <v>44677</v>
      </c>
      <c r="Y17" s="2">
        <f t="shared" si="12"/>
        <v>45042</v>
      </c>
      <c r="Z17" s="2">
        <f t="shared" si="13"/>
        <v>45530</v>
      </c>
      <c r="AA17" s="1" t="str">
        <f>IF(OR(AND(Daten!$M$1&lt;=M17,M17&lt;=Daten!$O$1),AND(Daten!$M$1&lt;=T17,T17&lt;=Daten!$O$1)),M17,"")</f>
        <v/>
      </c>
      <c r="AB17" s="1" t="str">
        <f>IF(OR(AND(Daten!$M$1&lt;=N17,N17&lt;=Daten!$O$1),AND(Daten!$M$1&lt;=U17,U17&lt;=Daten!$O$1)),N17,"")</f>
        <v/>
      </c>
      <c r="AC17" s="1" t="str">
        <f>IF(OR(AND(Daten!$M$1&lt;=O17,O17&lt;=Daten!$O$1),AND(Daten!$M$1&lt;=V17,V17&lt;=Daten!$O$1)),O17,"")</f>
        <v/>
      </c>
      <c r="AD17" s="1">
        <f>IF(OR(AND(Daten!$M$1&lt;=P17,P17&lt;=Daten!$O$1),AND(Daten!$M$1&lt;=W17,W17&lt;=Daten!$O$1)),P17,"")</f>
        <v>44191</v>
      </c>
      <c r="AE17" s="1" t="str">
        <f>IF(OR(AND(Daten!$M$1&lt;=Q17,Q17&lt;=Daten!$O$1),AND(Daten!$M$1&lt;=X17,X17&lt;=Daten!$O$1)),Q17,"")</f>
        <v/>
      </c>
      <c r="AF17" s="1" t="str">
        <f>IF(OR(AND(Daten!$M$1&lt;=R17,R17&lt;=Daten!$O$1),AND(Daten!$M$1&lt;=Y17,Y17&lt;=Daten!$O$1)),R17,"")</f>
        <v/>
      </c>
      <c r="AG17" s="1" t="str">
        <f>IF(OR(AND(Daten!$M$1&lt;=S17,S17&lt;=Daten!$O$1),AND(Daten!$M$1&lt;=Z17,Z17&lt;=Daten!$O$1)),S17,"")</f>
        <v/>
      </c>
      <c r="AH17" s="1" t="str">
        <f>IF(OR(AND(Daten!$M$1&lt;=T17,T17&lt;=Daten!$O$1),AND(Daten!$M$1&lt;=M17,M17&lt;=Daten!$O$1)),T17,"")</f>
        <v/>
      </c>
      <c r="AI17" s="1" t="str">
        <f>IF(OR(AND(Daten!$M$1&lt;=U17,U17&lt;=Daten!$O$1),AND(Daten!$M$1&lt;=N17,N17&lt;=Daten!$O$1)),U17,"")</f>
        <v/>
      </c>
      <c r="AJ17" s="1" t="str">
        <f>IF(OR(AND(Daten!$M$1&lt;=V17,V17&lt;=Daten!$O$1),AND(Daten!$M$1&lt;=O17,O17&lt;=Daten!$O$1)),V17,"")</f>
        <v/>
      </c>
      <c r="AK17" s="1">
        <f>IF(OR(AND(Daten!$M$1&lt;=W17,W17&lt;=Daten!$O$1),AND(Daten!$M$1&lt;=P17,P17&lt;=Daten!$O$1)),W17,"")</f>
        <v>44312</v>
      </c>
      <c r="AL17" s="1" t="str">
        <f>IF(OR(AND(Daten!$M$1&lt;=X17,X17&lt;=Daten!$O$1),AND(Daten!$M$1&lt;=Q17,Q17&lt;=Daten!$O$1)),X17,"")</f>
        <v/>
      </c>
      <c r="AM17" s="1" t="str">
        <f>IF(OR(AND(Daten!$M$1&lt;=Y17,Y17&lt;=Daten!$O$1),AND(Daten!$M$1&lt;=R17,R17&lt;=Daten!$O$1)),Y17,"")</f>
        <v/>
      </c>
      <c r="AN17" s="1" t="str">
        <f>IF(OR(AND(Daten!$M$1&lt;=Z17,Z17&lt;=Daten!$O$1),AND(Daten!$M$1&lt;=S17,S17&lt;=Daten!$O$1)),Z17,"")</f>
        <v/>
      </c>
      <c r="AO17" s="1">
        <f t="shared" si="23"/>
        <v>1</v>
      </c>
      <c r="AP17" s="3">
        <f>IF(OR(E17=0,E17=""),0,IF(E17&lt;Daten!$M$1,Daten!$M$1,DATE(YEAR(E17),MONTH(E17)+1,1)))</f>
        <v>44197</v>
      </c>
      <c r="AQ17" s="3">
        <f>IF(OR(H17=0,H17=""),0,IF(H17&lt;Daten!$M$1,Daten!$M$1,DATE(YEAR(H17),MONTH(H17)+1,1)))</f>
        <v>0</v>
      </c>
      <c r="AR17" s="3">
        <f>IF(OR(K17=0,K17=""),0,IF(K17&lt;Daten!$M$1,Daten!$M$1,DATE(YEAR(K17),MONTH(K17)+1,1)))</f>
        <v>0</v>
      </c>
    </row>
    <row r="18" spans="1:44" x14ac:dyDescent="0.2">
      <c r="A18" s="1">
        <v>15</v>
      </c>
      <c r="B18" s="1" t="s">
        <v>17</v>
      </c>
      <c r="C18" s="2">
        <f>Daten!C18</f>
        <v>43046</v>
      </c>
      <c r="D18" s="1" t="str">
        <f t="shared" si="14"/>
        <v>U 7a</v>
      </c>
      <c r="E18" s="2">
        <f t="shared" si="15"/>
        <v>44050</v>
      </c>
      <c r="F18" s="2">
        <f t="shared" si="16"/>
        <v>44142</v>
      </c>
      <c r="G18" s="1" t="str">
        <f t="shared" si="17"/>
        <v/>
      </c>
      <c r="H18" s="2" t="str">
        <f t="shared" si="18"/>
        <v/>
      </c>
      <c r="I18" s="2" t="str">
        <f t="shared" si="19"/>
        <v/>
      </c>
      <c r="J18" s="1" t="str">
        <f t="shared" si="20"/>
        <v/>
      </c>
      <c r="K18" s="2" t="str">
        <f t="shared" si="21"/>
        <v/>
      </c>
      <c r="L18" s="2" t="str">
        <f t="shared" si="22"/>
        <v/>
      </c>
      <c r="M18" s="2">
        <f t="shared" si="0"/>
        <v>43107</v>
      </c>
      <c r="N18" s="2">
        <f t="shared" si="1"/>
        <v>43197</v>
      </c>
      <c r="O18" s="2">
        <f t="shared" si="2"/>
        <v>43319</v>
      </c>
      <c r="P18" s="2">
        <f t="shared" si="3"/>
        <v>43653</v>
      </c>
      <c r="Q18" s="2">
        <f t="shared" si="4"/>
        <v>44050</v>
      </c>
      <c r="R18" s="2">
        <f t="shared" si="5"/>
        <v>44415</v>
      </c>
      <c r="S18" s="2">
        <f t="shared" si="6"/>
        <v>44841</v>
      </c>
      <c r="T18" s="2">
        <f t="shared" si="7"/>
        <v>43166</v>
      </c>
      <c r="U18" s="2">
        <f t="shared" si="8"/>
        <v>43258</v>
      </c>
      <c r="V18" s="2">
        <f t="shared" si="9"/>
        <v>43411</v>
      </c>
      <c r="W18" s="2">
        <f t="shared" si="10"/>
        <v>43776</v>
      </c>
      <c r="X18" s="2">
        <f t="shared" si="11"/>
        <v>44142</v>
      </c>
      <c r="Y18" s="2">
        <f t="shared" si="12"/>
        <v>44507</v>
      </c>
      <c r="Z18" s="2">
        <f t="shared" si="13"/>
        <v>44992</v>
      </c>
      <c r="AA18" s="1" t="str">
        <f>IF(OR(AND(Daten!$M$1&lt;=M18,M18&lt;=Daten!$O$1),AND(Daten!$M$1&lt;=T18,T18&lt;=Daten!$O$1)),M18,"")</f>
        <v/>
      </c>
      <c r="AB18" s="1" t="str">
        <f>IF(OR(AND(Daten!$M$1&lt;=N18,N18&lt;=Daten!$O$1),AND(Daten!$M$1&lt;=U18,U18&lt;=Daten!$O$1)),N18,"")</f>
        <v/>
      </c>
      <c r="AC18" s="1" t="str">
        <f>IF(OR(AND(Daten!$M$1&lt;=O18,O18&lt;=Daten!$O$1),AND(Daten!$M$1&lt;=V18,V18&lt;=Daten!$O$1)),O18,"")</f>
        <v/>
      </c>
      <c r="AD18" s="1" t="str">
        <f>IF(OR(AND(Daten!$M$1&lt;=P18,P18&lt;=Daten!$O$1),AND(Daten!$M$1&lt;=W18,W18&lt;=Daten!$O$1)),P18,"")</f>
        <v/>
      </c>
      <c r="AE18" s="1">
        <f>IF(OR(AND(Daten!$M$1&lt;=Q18,Q18&lt;=Daten!$O$1),AND(Daten!$M$1&lt;=X18,X18&lt;=Daten!$O$1)),Q18,"")</f>
        <v>44050</v>
      </c>
      <c r="AF18" s="1" t="str">
        <f>IF(OR(AND(Daten!$M$1&lt;=R18,R18&lt;=Daten!$O$1),AND(Daten!$M$1&lt;=Y18,Y18&lt;=Daten!$O$1)),R18,"")</f>
        <v/>
      </c>
      <c r="AG18" s="1" t="str">
        <f>IF(OR(AND(Daten!$M$1&lt;=S18,S18&lt;=Daten!$O$1),AND(Daten!$M$1&lt;=Z18,Z18&lt;=Daten!$O$1)),S18,"")</f>
        <v/>
      </c>
      <c r="AH18" s="1" t="str">
        <f>IF(OR(AND(Daten!$M$1&lt;=T18,T18&lt;=Daten!$O$1),AND(Daten!$M$1&lt;=M18,M18&lt;=Daten!$O$1)),T18,"")</f>
        <v/>
      </c>
      <c r="AI18" s="1" t="str">
        <f>IF(OR(AND(Daten!$M$1&lt;=U18,U18&lt;=Daten!$O$1),AND(Daten!$M$1&lt;=N18,N18&lt;=Daten!$O$1)),U18,"")</f>
        <v/>
      </c>
      <c r="AJ18" s="1" t="str">
        <f>IF(OR(AND(Daten!$M$1&lt;=V18,V18&lt;=Daten!$O$1),AND(Daten!$M$1&lt;=O18,O18&lt;=Daten!$O$1)),V18,"")</f>
        <v/>
      </c>
      <c r="AK18" s="1" t="str">
        <f>IF(OR(AND(Daten!$M$1&lt;=W18,W18&lt;=Daten!$O$1),AND(Daten!$M$1&lt;=P18,P18&lt;=Daten!$O$1)),W18,"")</f>
        <v/>
      </c>
      <c r="AL18" s="1">
        <f>IF(OR(AND(Daten!$M$1&lt;=X18,X18&lt;=Daten!$O$1),AND(Daten!$M$1&lt;=Q18,Q18&lt;=Daten!$O$1)),X18,"")</f>
        <v>44142</v>
      </c>
      <c r="AM18" s="1" t="str">
        <f>IF(OR(AND(Daten!$M$1&lt;=Y18,Y18&lt;=Daten!$O$1),AND(Daten!$M$1&lt;=R18,R18&lt;=Daten!$O$1)),Y18,"")</f>
        <v/>
      </c>
      <c r="AN18" s="1" t="str">
        <f>IF(OR(AND(Daten!$M$1&lt;=Z18,Z18&lt;=Daten!$O$1),AND(Daten!$M$1&lt;=S18,S18&lt;=Daten!$O$1)),Z18,"")</f>
        <v/>
      </c>
      <c r="AO18" s="1">
        <f t="shared" si="23"/>
        <v>1</v>
      </c>
      <c r="AP18" s="3">
        <f>IF(OR(E18=0,E18=""),0,IF(E18&lt;Daten!$M$1,Daten!$M$1,DATE(YEAR(E18),MONTH(E18)+1,1)))</f>
        <v>44075</v>
      </c>
      <c r="AQ18" s="3">
        <f>IF(OR(H18=0,H18=""),0,IF(H18&lt;Daten!$M$1,Daten!$M$1,DATE(YEAR(H18),MONTH(H18)+1,1)))</f>
        <v>0</v>
      </c>
      <c r="AR18" s="3">
        <f>IF(OR(K18=0,K18=""),0,IF(K18&lt;Daten!$M$1,Daten!$M$1,DATE(YEAR(K18),MONTH(K18)+1,1)))</f>
        <v>0</v>
      </c>
    </row>
    <row r="19" spans="1:44" x14ac:dyDescent="0.2">
      <c r="A19" s="1">
        <v>16</v>
      </c>
      <c r="B19" s="1" t="s">
        <v>18</v>
      </c>
      <c r="C19" s="2">
        <f>Daten!C19</f>
        <v>42096</v>
      </c>
      <c r="D19" s="1" t="str">
        <f t="shared" si="14"/>
        <v>U 9</v>
      </c>
      <c r="E19" s="2">
        <f t="shared" si="15"/>
        <v>43892</v>
      </c>
      <c r="F19" s="2">
        <f t="shared" si="16"/>
        <v>44045</v>
      </c>
      <c r="G19" s="1" t="str">
        <f t="shared" si="17"/>
        <v/>
      </c>
      <c r="H19" s="2" t="str">
        <f t="shared" si="18"/>
        <v/>
      </c>
      <c r="I19" s="2" t="str">
        <f t="shared" si="19"/>
        <v/>
      </c>
      <c r="J19" s="1" t="str">
        <f t="shared" si="20"/>
        <v/>
      </c>
      <c r="K19" s="2" t="str">
        <f t="shared" si="21"/>
        <v/>
      </c>
      <c r="L19" s="2" t="str">
        <f t="shared" si="22"/>
        <v/>
      </c>
      <c r="M19" s="2">
        <f t="shared" si="0"/>
        <v>42157</v>
      </c>
      <c r="N19" s="2">
        <f t="shared" si="1"/>
        <v>42249</v>
      </c>
      <c r="O19" s="2">
        <f t="shared" si="2"/>
        <v>42371</v>
      </c>
      <c r="P19" s="2">
        <f t="shared" si="3"/>
        <v>42706</v>
      </c>
      <c r="Q19" s="2">
        <f t="shared" si="4"/>
        <v>43102</v>
      </c>
      <c r="R19" s="2">
        <f t="shared" si="5"/>
        <v>43467</v>
      </c>
      <c r="S19" s="2">
        <f t="shared" si="6"/>
        <v>43892</v>
      </c>
      <c r="T19" s="2">
        <f t="shared" si="7"/>
        <v>42218</v>
      </c>
      <c r="U19" s="2">
        <f t="shared" si="8"/>
        <v>42310</v>
      </c>
      <c r="V19" s="2">
        <f t="shared" si="9"/>
        <v>42462</v>
      </c>
      <c r="W19" s="2">
        <f t="shared" si="10"/>
        <v>42827</v>
      </c>
      <c r="X19" s="2">
        <f t="shared" si="11"/>
        <v>43192</v>
      </c>
      <c r="Y19" s="2">
        <f t="shared" si="12"/>
        <v>43557</v>
      </c>
      <c r="Z19" s="2">
        <f t="shared" si="13"/>
        <v>44045</v>
      </c>
      <c r="AA19" s="1" t="str">
        <f>IF(OR(AND(Daten!$M$1&lt;=M19,M19&lt;=Daten!$O$1),AND(Daten!$M$1&lt;=T19,T19&lt;=Daten!$O$1)),M19,"")</f>
        <v/>
      </c>
      <c r="AB19" s="1" t="str">
        <f>IF(OR(AND(Daten!$M$1&lt;=N19,N19&lt;=Daten!$O$1),AND(Daten!$M$1&lt;=U19,U19&lt;=Daten!$O$1)),N19,"")</f>
        <v/>
      </c>
      <c r="AC19" s="1" t="str">
        <f>IF(OR(AND(Daten!$M$1&lt;=O19,O19&lt;=Daten!$O$1),AND(Daten!$M$1&lt;=V19,V19&lt;=Daten!$O$1)),O19,"")</f>
        <v/>
      </c>
      <c r="AD19" s="1" t="str">
        <f>IF(OR(AND(Daten!$M$1&lt;=P19,P19&lt;=Daten!$O$1),AND(Daten!$M$1&lt;=W19,W19&lt;=Daten!$O$1)),P19,"")</f>
        <v/>
      </c>
      <c r="AE19" s="1" t="str">
        <f>IF(OR(AND(Daten!$M$1&lt;=Q19,Q19&lt;=Daten!$O$1),AND(Daten!$M$1&lt;=X19,X19&lt;=Daten!$O$1)),Q19,"")</f>
        <v/>
      </c>
      <c r="AF19" s="1" t="str">
        <f>IF(OR(AND(Daten!$M$1&lt;=R19,R19&lt;=Daten!$O$1),AND(Daten!$M$1&lt;=Y19,Y19&lt;=Daten!$O$1)),R19,"")</f>
        <v/>
      </c>
      <c r="AG19" s="1">
        <f>IF(OR(AND(Daten!$M$1&lt;=S19,S19&lt;=Daten!$O$1),AND(Daten!$M$1&lt;=Z19,Z19&lt;=Daten!$O$1)),S19,"")</f>
        <v>43892</v>
      </c>
      <c r="AH19" s="1" t="str">
        <f>IF(OR(AND(Daten!$M$1&lt;=T19,T19&lt;=Daten!$O$1),AND(Daten!$M$1&lt;=M19,M19&lt;=Daten!$O$1)),T19,"")</f>
        <v/>
      </c>
      <c r="AI19" s="1" t="str">
        <f>IF(OR(AND(Daten!$M$1&lt;=U19,U19&lt;=Daten!$O$1),AND(Daten!$M$1&lt;=N19,N19&lt;=Daten!$O$1)),U19,"")</f>
        <v/>
      </c>
      <c r="AJ19" s="1" t="str">
        <f>IF(OR(AND(Daten!$M$1&lt;=V19,V19&lt;=Daten!$O$1),AND(Daten!$M$1&lt;=O19,O19&lt;=Daten!$O$1)),V19,"")</f>
        <v/>
      </c>
      <c r="AK19" s="1" t="str">
        <f>IF(OR(AND(Daten!$M$1&lt;=W19,W19&lt;=Daten!$O$1),AND(Daten!$M$1&lt;=P19,P19&lt;=Daten!$O$1)),W19,"")</f>
        <v/>
      </c>
      <c r="AL19" s="1" t="str">
        <f>IF(OR(AND(Daten!$M$1&lt;=X19,X19&lt;=Daten!$O$1),AND(Daten!$M$1&lt;=Q19,Q19&lt;=Daten!$O$1)),X19,"")</f>
        <v/>
      </c>
      <c r="AM19" s="1" t="str">
        <f>IF(OR(AND(Daten!$M$1&lt;=Y19,Y19&lt;=Daten!$O$1),AND(Daten!$M$1&lt;=R19,R19&lt;=Daten!$O$1)),Y19,"")</f>
        <v/>
      </c>
      <c r="AN19" s="1">
        <f>IF(OR(AND(Daten!$M$1&lt;=Z19,Z19&lt;=Daten!$O$1),AND(Daten!$M$1&lt;=S19,S19&lt;=Daten!$O$1)),Z19,"")</f>
        <v>44045</v>
      </c>
      <c r="AO19" s="1">
        <f t="shared" si="23"/>
        <v>1</v>
      </c>
      <c r="AP19" s="3">
        <f>IF(OR(E19=0,E19=""),0,IF(E19&lt;Daten!$M$1,Daten!$M$1,DATE(YEAR(E19),MONTH(E19)+1,1)))</f>
        <v>44044</v>
      </c>
      <c r="AQ19" s="3">
        <f>IF(OR(H19=0,H19=""),0,IF(H19&lt;Daten!$M$1,Daten!$M$1,DATE(YEAR(H19),MONTH(H19)+1,1)))</f>
        <v>0</v>
      </c>
      <c r="AR19" s="3">
        <f>IF(OR(K19=0,K19=""),0,IF(K19&lt;Daten!$M$1,Daten!$M$1,DATE(YEAR(K19),MONTH(K19)+1,1)))</f>
        <v>0</v>
      </c>
    </row>
    <row r="20" spans="1:44" x14ac:dyDescent="0.2">
      <c r="A20" s="1">
        <v>17</v>
      </c>
      <c r="B20" s="1" t="s">
        <v>19</v>
      </c>
      <c r="C20" s="2">
        <f>Daten!C20</f>
        <v>43085</v>
      </c>
      <c r="D20" s="1" t="str">
        <f t="shared" si="14"/>
        <v>U 7a</v>
      </c>
      <c r="E20" s="2">
        <f t="shared" si="15"/>
        <v>44090</v>
      </c>
      <c r="F20" s="2">
        <f t="shared" si="16"/>
        <v>44181</v>
      </c>
      <c r="G20" s="1" t="str">
        <f t="shared" si="17"/>
        <v/>
      </c>
      <c r="H20" s="2" t="str">
        <f t="shared" si="18"/>
        <v/>
      </c>
      <c r="I20" s="2" t="str">
        <f t="shared" si="19"/>
        <v/>
      </c>
      <c r="J20" s="1" t="str">
        <f t="shared" si="20"/>
        <v/>
      </c>
      <c r="K20" s="2" t="str">
        <f t="shared" si="21"/>
        <v/>
      </c>
      <c r="L20" s="2" t="str">
        <f t="shared" si="22"/>
        <v/>
      </c>
      <c r="M20" s="2">
        <f t="shared" si="0"/>
        <v>43147</v>
      </c>
      <c r="N20" s="2">
        <f t="shared" si="1"/>
        <v>43236</v>
      </c>
      <c r="O20" s="2">
        <f t="shared" si="2"/>
        <v>43359</v>
      </c>
      <c r="P20" s="2">
        <f t="shared" si="3"/>
        <v>43693</v>
      </c>
      <c r="Q20" s="2">
        <f t="shared" si="4"/>
        <v>44090</v>
      </c>
      <c r="R20" s="2">
        <f t="shared" si="5"/>
        <v>44455</v>
      </c>
      <c r="S20" s="2">
        <f t="shared" si="6"/>
        <v>44881</v>
      </c>
      <c r="T20" s="2">
        <f t="shared" si="7"/>
        <v>43206</v>
      </c>
      <c r="U20" s="2">
        <f t="shared" si="8"/>
        <v>43297</v>
      </c>
      <c r="V20" s="2">
        <f t="shared" si="9"/>
        <v>43450</v>
      </c>
      <c r="W20" s="2">
        <f t="shared" si="10"/>
        <v>43815</v>
      </c>
      <c r="X20" s="2">
        <f t="shared" si="11"/>
        <v>44181</v>
      </c>
      <c r="Y20" s="2">
        <f t="shared" si="12"/>
        <v>44546</v>
      </c>
      <c r="Z20" s="2">
        <f t="shared" si="13"/>
        <v>45032</v>
      </c>
      <c r="AA20" s="1" t="str">
        <f>IF(OR(AND(Daten!$M$1&lt;=M20,M20&lt;=Daten!$O$1),AND(Daten!$M$1&lt;=T20,T20&lt;=Daten!$O$1)),M20,"")</f>
        <v/>
      </c>
      <c r="AB20" s="1" t="str">
        <f>IF(OR(AND(Daten!$M$1&lt;=N20,N20&lt;=Daten!$O$1),AND(Daten!$M$1&lt;=U20,U20&lt;=Daten!$O$1)),N20,"")</f>
        <v/>
      </c>
      <c r="AC20" s="1" t="str">
        <f>IF(OR(AND(Daten!$M$1&lt;=O20,O20&lt;=Daten!$O$1),AND(Daten!$M$1&lt;=V20,V20&lt;=Daten!$O$1)),O20,"")</f>
        <v/>
      </c>
      <c r="AD20" s="1" t="str">
        <f>IF(OR(AND(Daten!$M$1&lt;=P20,P20&lt;=Daten!$O$1),AND(Daten!$M$1&lt;=W20,W20&lt;=Daten!$O$1)),P20,"")</f>
        <v/>
      </c>
      <c r="AE20" s="1">
        <f>IF(OR(AND(Daten!$M$1&lt;=Q20,Q20&lt;=Daten!$O$1),AND(Daten!$M$1&lt;=X20,X20&lt;=Daten!$O$1)),Q20,"")</f>
        <v>44090</v>
      </c>
      <c r="AF20" s="1" t="str">
        <f>IF(OR(AND(Daten!$M$1&lt;=R20,R20&lt;=Daten!$O$1),AND(Daten!$M$1&lt;=Y20,Y20&lt;=Daten!$O$1)),R20,"")</f>
        <v/>
      </c>
      <c r="AG20" s="1" t="str">
        <f>IF(OR(AND(Daten!$M$1&lt;=S20,S20&lt;=Daten!$O$1),AND(Daten!$M$1&lt;=Z20,Z20&lt;=Daten!$O$1)),S20,"")</f>
        <v/>
      </c>
      <c r="AH20" s="1" t="str">
        <f>IF(OR(AND(Daten!$M$1&lt;=T20,T20&lt;=Daten!$O$1),AND(Daten!$M$1&lt;=M20,M20&lt;=Daten!$O$1)),T20,"")</f>
        <v/>
      </c>
      <c r="AI20" s="1" t="str">
        <f>IF(OR(AND(Daten!$M$1&lt;=U20,U20&lt;=Daten!$O$1),AND(Daten!$M$1&lt;=N20,N20&lt;=Daten!$O$1)),U20,"")</f>
        <v/>
      </c>
      <c r="AJ20" s="1" t="str">
        <f>IF(OR(AND(Daten!$M$1&lt;=V20,V20&lt;=Daten!$O$1),AND(Daten!$M$1&lt;=O20,O20&lt;=Daten!$O$1)),V20,"")</f>
        <v/>
      </c>
      <c r="AK20" s="1" t="str">
        <f>IF(OR(AND(Daten!$M$1&lt;=W20,W20&lt;=Daten!$O$1),AND(Daten!$M$1&lt;=P20,P20&lt;=Daten!$O$1)),W20,"")</f>
        <v/>
      </c>
      <c r="AL20" s="1">
        <f>IF(OR(AND(Daten!$M$1&lt;=X20,X20&lt;=Daten!$O$1),AND(Daten!$M$1&lt;=Q20,Q20&lt;=Daten!$O$1)),X20,"")</f>
        <v>44181</v>
      </c>
      <c r="AM20" s="1" t="str">
        <f>IF(OR(AND(Daten!$M$1&lt;=Y20,Y20&lt;=Daten!$O$1),AND(Daten!$M$1&lt;=R20,R20&lt;=Daten!$O$1)),Y20,"")</f>
        <v/>
      </c>
      <c r="AN20" s="1" t="str">
        <f>IF(OR(AND(Daten!$M$1&lt;=Z20,Z20&lt;=Daten!$O$1),AND(Daten!$M$1&lt;=S20,S20&lt;=Daten!$O$1)),Z20,"")</f>
        <v/>
      </c>
      <c r="AO20" s="1">
        <f t="shared" si="23"/>
        <v>1</v>
      </c>
      <c r="AP20" s="3">
        <f>IF(OR(E20=0,E20=""),0,IF(E20&lt;Daten!$M$1,Daten!$M$1,DATE(YEAR(E20),MONTH(E20)+1,1)))</f>
        <v>44105</v>
      </c>
      <c r="AQ20" s="3">
        <f>IF(OR(H20=0,H20=""),0,IF(H20&lt;Daten!$M$1,Daten!$M$1,DATE(YEAR(H20),MONTH(H20)+1,1)))</f>
        <v>0</v>
      </c>
      <c r="AR20" s="3">
        <f>IF(OR(K20=0,K20=""),0,IF(K20&lt;Daten!$M$1,Daten!$M$1,DATE(YEAR(K20),MONTH(K20)+1,1)))</f>
        <v>0</v>
      </c>
    </row>
    <row r="21" spans="1:44" x14ac:dyDescent="0.2">
      <c r="A21" s="1">
        <v>18</v>
      </c>
      <c r="B21" s="1" t="s">
        <v>20</v>
      </c>
      <c r="C21" s="2">
        <f>Daten!C21</f>
        <v>42608</v>
      </c>
      <c r="D21" s="1" t="str">
        <f t="shared" si="14"/>
        <v>U 8</v>
      </c>
      <c r="E21" s="2">
        <f t="shared" si="15"/>
        <v>43977</v>
      </c>
      <c r="F21" s="2">
        <f t="shared" si="16"/>
        <v>44069</v>
      </c>
      <c r="G21" s="1" t="str">
        <f t="shared" si="17"/>
        <v>U 9</v>
      </c>
      <c r="H21" s="2">
        <f t="shared" si="18"/>
        <v>44403</v>
      </c>
      <c r="I21" s="2">
        <f t="shared" si="19"/>
        <v>44556</v>
      </c>
      <c r="J21" s="1" t="str">
        <f t="shared" si="20"/>
        <v/>
      </c>
      <c r="K21" s="2" t="str">
        <f t="shared" si="21"/>
        <v/>
      </c>
      <c r="L21" s="2" t="str">
        <f t="shared" si="22"/>
        <v/>
      </c>
      <c r="M21" s="2">
        <f t="shared" si="0"/>
        <v>42669</v>
      </c>
      <c r="N21" s="2">
        <f t="shared" si="1"/>
        <v>42761</v>
      </c>
      <c r="O21" s="2">
        <f t="shared" si="2"/>
        <v>42881</v>
      </c>
      <c r="P21" s="2">
        <f t="shared" si="3"/>
        <v>43216</v>
      </c>
      <c r="Q21" s="2">
        <f t="shared" si="4"/>
        <v>43611</v>
      </c>
      <c r="R21" s="2">
        <f t="shared" si="5"/>
        <v>43977</v>
      </c>
      <c r="S21" s="2">
        <f t="shared" si="6"/>
        <v>44403</v>
      </c>
      <c r="T21" s="2">
        <f t="shared" si="7"/>
        <v>42730</v>
      </c>
      <c r="U21" s="2">
        <f t="shared" si="8"/>
        <v>42820</v>
      </c>
      <c r="V21" s="2">
        <f t="shared" si="9"/>
        <v>42973</v>
      </c>
      <c r="W21" s="2">
        <f t="shared" si="10"/>
        <v>43338</v>
      </c>
      <c r="X21" s="2">
        <f t="shared" si="11"/>
        <v>43703</v>
      </c>
      <c r="Y21" s="2">
        <f t="shared" si="12"/>
        <v>44069</v>
      </c>
      <c r="Z21" s="2">
        <f t="shared" si="13"/>
        <v>44556</v>
      </c>
      <c r="AA21" s="1" t="str">
        <f>IF(OR(AND(Daten!$M$1&lt;=M21,M21&lt;=Daten!$O$1),AND(Daten!$M$1&lt;=T21,T21&lt;=Daten!$O$1)),M21,"")</f>
        <v/>
      </c>
      <c r="AB21" s="1" t="str">
        <f>IF(OR(AND(Daten!$M$1&lt;=N21,N21&lt;=Daten!$O$1),AND(Daten!$M$1&lt;=U21,U21&lt;=Daten!$O$1)),N21,"")</f>
        <v/>
      </c>
      <c r="AC21" s="1" t="str">
        <f>IF(OR(AND(Daten!$M$1&lt;=O21,O21&lt;=Daten!$O$1),AND(Daten!$M$1&lt;=V21,V21&lt;=Daten!$O$1)),O21,"")</f>
        <v/>
      </c>
      <c r="AD21" s="1" t="str">
        <f>IF(OR(AND(Daten!$M$1&lt;=P21,P21&lt;=Daten!$O$1),AND(Daten!$M$1&lt;=W21,W21&lt;=Daten!$O$1)),P21,"")</f>
        <v/>
      </c>
      <c r="AE21" s="1" t="str">
        <f>IF(OR(AND(Daten!$M$1&lt;=Q21,Q21&lt;=Daten!$O$1),AND(Daten!$M$1&lt;=X21,X21&lt;=Daten!$O$1)),Q21,"")</f>
        <v/>
      </c>
      <c r="AF21" s="1">
        <f>IF(OR(AND(Daten!$M$1&lt;=R21,R21&lt;=Daten!$O$1),AND(Daten!$M$1&lt;=Y21,Y21&lt;=Daten!$O$1)),R21,"")</f>
        <v>43977</v>
      </c>
      <c r="AG21" s="1">
        <f>IF(OR(AND(Daten!$M$1&lt;=S21,S21&lt;=Daten!$O$1),AND(Daten!$M$1&lt;=Z21,Z21&lt;=Daten!$O$1)),S21,"")</f>
        <v>44403</v>
      </c>
      <c r="AH21" s="1" t="str">
        <f>IF(OR(AND(Daten!$M$1&lt;=T21,T21&lt;=Daten!$O$1),AND(Daten!$M$1&lt;=M21,M21&lt;=Daten!$O$1)),T21,"")</f>
        <v/>
      </c>
      <c r="AI21" s="1" t="str">
        <f>IF(OR(AND(Daten!$M$1&lt;=U21,U21&lt;=Daten!$O$1),AND(Daten!$M$1&lt;=N21,N21&lt;=Daten!$O$1)),U21,"")</f>
        <v/>
      </c>
      <c r="AJ21" s="1" t="str">
        <f>IF(OR(AND(Daten!$M$1&lt;=V21,V21&lt;=Daten!$O$1),AND(Daten!$M$1&lt;=O21,O21&lt;=Daten!$O$1)),V21,"")</f>
        <v/>
      </c>
      <c r="AK21" s="1" t="str">
        <f>IF(OR(AND(Daten!$M$1&lt;=W21,W21&lt;=Daten!$O$1),AND(Daten!$M$1&lt;=P21,P21&lt;=Daten!$O$1)),W21,"")</f>
        <v/>
      </c>
      <c r="AL21" s="1" t="str">
        <f>IF(OR(AND(Daten!$M$1&lt;=X21,X21&lt;=Daten!$O$1),AND(Daten!$M$1&lt;=Q21,Q21&lt;=Daten!$O$1)),X21,"")</f>
        <v/>
      </c>
      <c r="AM21" s="1">
        <f>IF(OR(AND(Daten!$M$1&lt;=Y21,Y21&lt;=Daten!$O$1),AND(Daten!$M$1&lt;=R21,R21&lt;=Daten!$O$1)),Y21,"")</f>
        <v>44069</v>
      </c>
      <c r="AN21" s="1">
        <f>IF(OR(AND(Daten!$M$1&lt;=Z21,Z21&lt;=Daten!$O$1),AND(Daten!$M$1&lt;=S21,S21&lt;=Daten!$O$1)),Z21,"")</f>
        <v>44556</v>
      </c>
      <c r="AO21" s="1">
        <f t="shared" si="23"/>
        <v>2</v>
      </c>
      <c r="AP21" s="3">
        <f>IF(OR(E21=0,E21=""),0,IF(E21&lt;Daten!$M$1,Daten!$M$1,DATE(YEAR(E21),MONTH(E21)+1,1)))</f>
        <v>44044</v>
      </c>
      <c r="AQ21" s="3">
        <f>IF(OR(H21=0,H21=""),0,IF(H21&lt;Daten!$M$1,Daten!$M$1,DATE(YEAR(H21),MONTH(H21)+1,1)))</f>
        <v>44409</v>
      </c>
      <c r="AR21" s="3">
        <f>IF(OR(K21=0,K21=""),0,IF(K21&lt;Daten!$M$1,Daten!$M$1,DATE(YEAR(K21),MONTH(K21)+1,1)))</f>
        <v>0</v>
      </c>
    </row>
    <row r="22" spans="1:44" x14ac:dyDescent="0.2">
      <c r="A22" s="1">
        <v>19</v>
      </c>
      <c r="B22" s="1" t="s">
        <v>21</v>
      </c>
      <c r="C22" s="2">
        <f>Daten!C22</f>
        <v>43154</v>
      </c>
      <c r="D22" s="1" t="str">
        <f t="shared" si="14"/>
        <v>U 7a</v>
      </c>
      <c r="E22" s="2">
        <f t="shared" si="15"/>
        <v>44158</v>
      </c>
      <c r="F22" s="2">
        <f t="shared" si="16"/>
        <v>44250</v>
      </c>
      <c r="G22" s="1" t="str">
        <f t="shared" si="17"/>
        <v/>
      </c>
      <c r="H22" s="2" t="str">
        <f t="shared" si="18"/>
        <v/>
      </c>
      <c r="I22" s="2" t="str">
        <f t="shared" si="19"/>
        <v/>
      </c>
      <c r="J22" s="1" t="str">
        <f t="shared" si="20"/>
        <v/>
      </c>
      <c r="K22" s="2" t="str">
        <f t="shared" si="21"/>
        <v/>
      </c>
      <c r="L22" s="2" t="str">
        <f t="shared" si="22"/>
        <v/>
      </c>
      <c r="M22" s="2">
        <f t="shared" si="0"/>
        <v>43213</v>
      </c>
      <c r="N22" s="2">
        <f t="shared" si="1"/>
        <v>43304</v>
      </c>
      <c r="O22" s="2">
        <f t="shared" si="2"/>
        <v>43427</v>
      </c>
      <c r="P22" s="2">
        <f t="shared" si="3"/>
        <v>43761</v>
      </c>
      <c r="Q22" s="2">
        <f t="shared" si="4"/>
        <v>44158</v>
      </c>
      <c r="R22" s="2">
        <f t="shared" si="5"/>
        <v>44523</v>
      </c>
      <c r="S22" s="2">
        <f t="shared" si="6"/>
        <v>44949</v>
      </c>
      <c r="T22" s="2">
        <f t="shared" si="7"/>
        <v>43274</v>
      </c>
      <c r="U22" s="2">
        <f t="shared" si="8"/>
        <v>43366</v>
      </c>
      <c r="V22" s="2">
        <f t="shared" si="9"/>
        <v>43519</v>
      </c>
      <c r="W22" s="2">
        <f t="shared" si="10"/>
        <v>43884</v>
      </c>
      <c r="X22" s="2">
        <f t="shared" si="11"/>
        <v>44250</v>
      </c>
      <c r="Y22" s="2">
        <f t="shared" si="12"/>
        <v>44615</v>
      </c>
      <c r="Z22" s="2">
        <f t="shared" si="13"/>
        <v>45100</v>
      </c>
      <c r="AA22" s="1" t="str">
        <f>IF(OR(AND(Daten!$M$1&lt;=M22,M22&lt;=Daten!$O$1),AND(Daten!$M$1&lt;=T22,T22&lt;=Daten!$O$1)),M22,"")</f>
        <v/>
      </c>
      <c r="AB22" s="1" t="str">
        <f>IF(OR(AND(Daten!$M$1&lt;=N22,N22&lt;=Daten!$O$1),AND(Daten!$M$1&lt;=U22,U22&lt;=Daten!$O$1)),N22,"")</f>
        <v/>
      </c>
      <c r="AC22" s="1" t="str">
        <f>IF(OR(AND(Daten!$M$1&lt;=O22,O22&lt;=Daten!$O$1),AND(Daten!$M$1&lt;=V22,V22&lt;=Daten!$O$1)),O22,"")</f>
        <v/>
      </c>
      <c r="AD22" s="1" t="str">
        <f>IF(OR(AND(Daten!$M$1&lt;=P22,P22&lt;=Daten!$O$1),AND(Daten!$M$1&lt;=W22,W22&lt;=Daten!$O$1)),P22,"")</f>
        <v/>
      </c>
      <c r="AE22" s="1">
        <f>IF(OR(AND(Daten!$M$1&lt;=Q22,Q22&lt;=Daten!$O$1),AND(Daten!$M$1&lt;=X22,X22&lt;=Daten!$O$1)),Q22,"")</f>
        <v>44158</v>
      </c>
      <c r="AF22" s="1" t="str">
        <f>IF(OR(AND(Daten!$M$1&lt;=R22,R22&lt;=Daten!$O$1),AND(Daten!$M$1&lt;=Y22,Y22&lt;=Daten!$O$1)),R22,"")</f>
        <v/>
      </c>
      <c r="AG22" s="1" t="str">
        <f>IF(OR(AND(Daten!$M$1&lt;=S22,S22&lt;=Daten!$O$1),AND(Daten!$M$1&lt;=Z22,Z22&lt;=Daten!$O$1)),S22,"")</f>
        <v/>
      </c>
      <c r="AH22" s="1" t="str">
        <f>IF(OR(AND(Daten!$M$1&lt;=T22,T22&lt;=Daten!$O$1),AND(Daten!$M$1&lt;=M22,M22&lt;=Daten!$O$1)),T22,"")</f>
        <v/>
      </c>
      <c r="AI22" s="1" t="str">
        <f>IF(OR(AND(Daten!$M$1&lt;=U22,U22&lt;=Daten!$O$1),AND(Daten!$M$1&lt;=N22,N22&lt;=Daten!$O$1)),U22,"")</f>
        <v/>
      </c>
      <c r="AJ22" s="1" t="str">
        <f>IF(OR(AND(Daten!$M$1&lt;=V22,V22&lt;=Daten!$O$1),AND(Daten!$M$1&lt;=O22,O22&lt;=Daten!$O$1)),V22,"")</f>
        <v/>
      </c>
      <c r="AK22" s="1" t="str">
        <f>IF(OR(AND(Daten!$M$1&lt;=W22,W22&lt;=Daten!$O$1),AND(Daten!$M$1&lt;=P22,P22&lt;=Daten!$O$1)),W22,"")</f>
        <v/>
      </c>
      <c r="AL22" s="1">
        <f>IF(OR(AND(Daten!$M$1&lt;=X22,X22&lt;=Daten!$O$1),AND(Daten!$M$1&lt;=Q22,Q22&lt;=Daten!$O$1)),X22,"")</f>
        <v>44250</v>
      </c>
      <c r="AM22" s="1" t="str">
        <f>IF(OR(AND(Daten!$M$1&lt;=Y22,Y22&lt;=Daten!$O$1),AND(Daten!$M$1&lt;=R22,R22&lt;=Daten!$O$1)),Y22,"")</f>
        <v/>
      </c>
      <c r="AN22" s="1" t="str">
        <f>IF(OR(AND(Daten!$M$1&lt;=Z22,Z22&lt;=Daten!$O$1),AND(Daten!$M$1&lt;=S22,S22&lt;=Daten!$O$1)),Z22,"")</f>
        <v/>
      </c>
      <c r="AO22" s="1">
        <f t="shared" si="23"/>
        <v>1</v>
      </c>
      <c r="AP22" s="3">
        <f>IF(OR(E22=0,E22=""),0,IF(E22&lt;Daten!$M$1,Daten!$M$1,DATE(YEAR(E22),MONTH(E22)+1,1)))</f>
        <v>44166</v>
      </c>
      <c r="AQ22" s="3">
        <f>IF(OR(H22=0,H22=""),0,IF(H22&lt;Daten!$M$1,Daten!$M$1,DATE(YEAR(H22),MONTH(H22)+1,1)))</f>
        <v>0</v>
      </c>
      <c r="AR22" s="3">
        <f>IF(OR(K22=0,K22=""),0,IF(K22&lt;Daten!$M$1,Daten!$M$1,DATE(YEAR(K22),MONTH(K22)+1,1)))</f>
        <v>0</v>
      </c>
    </row>
    <row r="23" spans="1:44" x14ac:dyDescent="0.2">
      <c r="A23" s="1">
        <v>20</v>
      </c>
      <c r="B23" s="1" t="s">
        <v>22</v>
      </c>
      <c r="C23" s="2">
        <f>Daten!C23</f>
        <v>41693</v>
      </c>
      <c r="D23" s="1" t="str">
        <f t="shared" si="14"/>
        <v/>
      </c>
      <c r="E23" s="2" t="str">
        <f t="shared" si="15"/>
        <v/>
      </c>
      <c r="F23" s="2" t="str">
        <f t="shared" si="16"/>
        <v/>
      </c>
      <c r="G23" s="1" t="str">
        <f t="shared" si="17"/>
        <v/>
      </c>
      <c r="H23" s="2" t="str">
        <f t="shared" si="18"/>
        <v/>
      </c>
      <c r="I23" s="2" t="str">
        <f t="shared" si="19"/>
        <v/>
      </c>
      <c r="J23" s="1" t="str">
        <f t="shared" si="20"/>
        <v/>
      </c>
      <c r="K23" s="2" t="str">
        <f t="shared" si="21"/>
        <v/>
      </c>
      <c r="L23" s="2" t="str">
        <f t="shared" si="22"/>
        <v/>
      </c>
      <c r="M23" s="2">
        <f t="shared" si="0"/>
        <v>41752</v>
      </c>
      <c r="N23" s="2">
        <f t="shared" si="1"/>
        <v>41843</v>
      </c>
      <c r="O23" s="2">
        <f t="shared" si="2"/>
        <v>41966</v>
      </c>
      <c r="P23" s="2">
        <f t="shared" si="3"/>
        <v>42300</v>
      </c>
      <c r="Q23" s="2">
        <f t="shared" si="4"/>
        <v>42697</v>
      </c>
      <c r="R23" s="2">
        <f t="shared" si="5"/>
        <v>43062</v>
      </c>
      <c r="S23" s="2">
        <f t="shared" si="6"/>
        <v>43488</v>
      </c>
      <c r="T23" s="2">
        <f t="shared" si="7"/>
        <v>41813</v>
      </c>
      <c r="U23" s="2">
        <f t="shared" si="8"/>
        <v>41905</v>
      </c>
      <c r="V23" s="2">
        <f t="shared" si="9"/>
        <v>42058</v>
      </c>
      <c r="W23" s="2">
        <f t="shared" si="10"/>
        <v>42423</v>
      </c>
      <c r="X23" s="2">
        <f t="shared" si="11"/>
        <v>42789</v>
      </c>
      <c r="Y23" s="2">
        <f t="shared" si="12"/>
        <v>43154</v>
      </c>
      <c r="Z23" s="2">
        <f t="shared" si="13"/>
        <v>43639</v>
      </c>
      <c r="AA23" s="1" t="str">
        <f>IF(OR(AND(Daten!$M$1&lt;=M23,M23&lt;=Daten!$O$1),AND(Daten!$M$1&lt;=T23,T23&lt;=Daten!$O$1)),M23,"")</f>
        <v/>
      </c>
      <c r="AB23" s="1" t="str">
        <f>IF(OR(AND(Daten!$M$1&lt;=N23,N23&lt;=Daten!$O$1),AND(Daten!$M$1&lt;=U23,U23&lt;=Daten!$O$1)),N23,"")</f>
        <v/>
      </c>
      <c r="AC23" s="1" t="str">
        <f>IF(OR(AND(Daten!$M$1&lt;=O23,O23&lt;=Daten!$O$1),AND(Daten!$M$1&lt;=V23,V23&lt;=Daten!$O$1)),O23,"")</f>
        <v/>
      </c>
      <c r="AD23" s="1" t="str">
        <f>IF(OR(AND(Daten!$M$1&lt;=P23,P23&lt;=Daten!$O$1),AND(Daten!$M$1&lt;=W23,W23&lt;=Daten!$O$1)),P23,"")</f>
        <v/>
      </c>
      <c r="AE23" s="1" t="str">
        <f>IF(OR(AND(Daten!$M$1&lt;=Q23,Q23&lt;=Daten!$O$1),AND(Daten!$M$1&lt;=X23,X23&lt;=Daten!$O$1)),Q23,"")</f>
        <v/>
      </c>
      <c r="AF23" s="1" t="str">
        <f>IF(OR(AND(Daten!$M$1&lt;=R23,R23&lt;=Daten!$O$1),AND(Daten!$M$1&lt;=Y23,Y23&lt;=Daten!$O$1)),R23,"")</f>
        <v/>
      </c>
      <c r="AG23" s="1" t="str">
        <f>IF(OR(AND(Daten!$M$1&lt;=S23,S23&lt;=Daten!$O$1),AND(Daten!$M$1&lt;=Z23,Z23&lt;=Daten!$O$1)),S23,"")</f>
        <v/>
      </c>
      <c r="AH23" s="1" t="str">
        <f>IF(OR(AND(Daten!$M$1&lt;=T23,T23&lt;=Daten!$O$1),AND(Daten!$M$1&lt;=M23,M23&lt;=Daten!$O$1)),T23,"")</f>
        <v/>
      </c>
      <c r="AI23" s="1" t="str">
        <f>IF(OR(AND(Daten!$M$1&lt;=U23,U23&lt;=Daten!$O$1),AND(Daten!$M$1&lt;=N23,N23&lt;=Daten!$O$1)),U23,"")</f>
        <v/>
      </c>
      <c r="AJ23" s="1" t="str">
        <f>IF(OR(AND(Daten!$M$1&lt;=V23,V23&lt;=Daten!$O$1),AND(Daten!$M$1&lt;=O23,O23&lt;=Daten!$O$1)),V23,"")</f>
        <v/>
      </c>
      <c r="AK23" s="1" t="str">
        <f>IF(OR(AND(Daten!$M$1&lt;=W23,W23&lt;=Daten!$O$1),AND(Daten!$M$1&lt;=P23,P23&lt;=Daten!$O$1)),W23,"")</f>
        <v/>
      </c>
      <c r="AL23" s="1" t="str">
        <f>IF(OR(AND(Daten!$M$1&lt;=X23,X23&lt;=Daten!$O$1),AND(Daten!$M$1&lt;=Q23,Q23&lt;=Daten!$O$1)),X23,"")</f>
        <v/>
      </c>
      <c r="AM23" s="1" t="str">
        <f>IF(OR(AND(Daten!$M$1&lt;=Y23,Y23&lt;=Daten!$O$1),AND(Daten!$M$1&lt;=R23,R23&lt;=Daten!$O$1)),Y23,"")</f>
        <v/>
      </c>
      <c r="AN23" s="1" t="str">
        <f>IF(OR(AND(Daten!$M$1&lt;=Z23,Z23&lt;=Daten!$O$1),AND(Daten!$M$1&lt;=S23,S23&lt;=Daten!$O$1)),Z23,"")</f>
        <v/>
      </c>
      <c r="AO23" s="1">
        <f t="shared" si="23"/>
        <v>0</v>
      </c>
      <c r="AP23" s="3">
        <f>IF(OR(E23=0,E23=""),0,IF(E23&lt;Daten!$M$1,Daten!$M$1,DATE(YEAR(E23),MONTH(E23)+1,1)))</f>
        <v>0</v>
      </c>
      <c r="AQ23" s="3">
        <f>IF(OR(H23=0,H23=""),0,IF(H23&lt;Daten!$M$1,Daten!$M$1,DATE(YEAR(H23),MONTH(H23)+1,1)))</f>
        <v>0</v>
      </c>
      <c r="AR23" s="3">
        <f>IF(OR(K23=0,K23=""),0,IF(K23&lt;Daten!$M$1,Daten!$M$1,DATE(YEAR(K23),MONTH(K23)+1,1)))</f>
        <v>0</v>
      </c>
    </row>
    <row r="24" spans="1:44" x14ac:dyDescent="0.2">
      <c r="A24" s="1">
        <v>21</v>
      </c>
      <c r="B24" s="1" t="s">
        <v>23</v>
      </c>
      <c r="C24" s="2">
        <f>Daten!C24</f>
        <v>0</v>
      </c>
      <c r="D24" s="1" t="str">
        <f t="shared" si="14"/>
        <v/>
      </c>
      <c r="E24" s="2" t="str">
        <f t="shared" si="15"/>
        <v/>
      </c>
      <c r="F24" s="2" t="str">
        <f t="shared" si="16"/>
        <v/>
      </c>
      <c r="G24" s="1" t="str">
        <f t="shared" si="17"/>
        <v/>
      </c>
      <c r="H24" s="2" t="str">
        <f t="shared" si="18"/>
        <v/>
      </c>
      <c r="I24" s="2" t="str">
        <f t="shared" si="19"/>
        <v/>
      </c>
      <c r="J24" s="1" t="str">
        <f t="shared" si="20"/>
        <v/>
      </c>
      <c r="K24" s="2" t="str">
        <f t="shared" si="21"/>
        <v/>
      </c>
      <c r="L24" s="2" t="str">
        <f t="shared" si="22"/>
        <v/>
      </c>
      <c r="M24" s="2">
        <f t="shared" si="0"/>
        <v>60</v>
      </c>
      <c r="N24" s="2">
        <f t="shared" si="1"/>
        <v>152</v>
      </c>
      <c r="O24" s="2">
        <f t="shared" si="2"/>
        <v>274</v>
      </c>
      <c r="P24" s="2">
        <f t="shared" si="3"/>
        <v>609</v>
      </c>
      <c r="Q24" s="2">
        <f t="shared" si="4"/>
        <v>1004</v>
      </c>
      <c r="R24" s="2">
        <f t="shared" si="5"/>
        <v>1369</v>
      </c>
      <c r="S24" s="2">
        <f t="shared" si="6"/>
        <v>1796</v>
      </c>
      <c r="T24" s="2">
        <f t="shared" si="7"/>
        <v>121</v>
      </c>
      <c r="U24" s="2">
        <f t="shared" si="8"/>
        <v>213</v>
      </c>
      <c r="V24" s="2">
        <f t="shared" si="9"/>
        <v>366</v>
      </c>
      <c r="W24" s="2">
        <f t="shared" si="10"/>
        <v>731</v>
      </c>
      <c r="X24" s="2">
        <f t="shared" si="11"/>
        <v>1096</v>
      </c>
      <c r="Y24" s="2">
        <f t="shared" si="12"/>
        <v>1461</v>
      </c>
      <c r="Z24" s="2">
        <f t="shared" si="13"/>
        <v>1947</v>
      </c>
      <c r="AA24" s="1" t="str">
        <f>IF(OR(AND(Daten!$M$1&lt;=M24,M24&lt;=Daten!$O$1),AND(Daten!$M$1&lt;=T24,T24&lt;=Daten!$O$1)),M24,"")</f>
        <v/>
      </c>
      <c r="AB24" s="1" t="str">
        <f>IF(OR(AND(Daten!$M$1&lt;=N24,N24&lt;=Daten!$O$1),AND(Daten!$M$1&lt;=U24,U24&lt;=Daten!$O$1)),N24,"")</f>
        <v/>
      </c>
      <c r="AC24" s="1" t="str">
        <f>IF(OR(AND(Daten!$M$1&lt;=O24,O24&lt;=Daten!$O$1),AND(Daten!$M$1&lt;=V24,V24&lt;=Daten!$O$1)),O24,"")</f>
        <v/>
      </c>
      <c r="AD24" s="1" t="str">
        <f>IF(OR(AND(Daten!$M$1&lt;=P24,P24&lt;=Daten!$O$1),AND(Daten!$M$1&lt;=W24,W24&lt;=Daten!$O$1)),P24,"")</f>
        <v/>
      </c>
      <c r="AE24" s="1" t="str">
        <f>IF(OR(AND(Daten!$M$1&lt;=Q24,Q24&lt;=Daten!$O$1),AND(Daten!$M$1&lt;=X24,X24&lt;=Daten!$O$1)),Q24,"")</f>
        <v/>
      </c>
      <c r="AF24" s="1" t="str">
        <f>IF(OR(AND(Daten!$M$1&lt;=R24,R24&lt;=Daten!$O$1),AND(Daten!$M$1&lt;=Y24,Y24&lt;=Daten!$O$1)),R24,"")</f>
        <v/>
      </c>
      <c r="AG24" s="1" t="str">
        <f>IF(OR(AND(Daten!$M$1&lt;=S24,S24&lt;=Daten!$O$1),AND(Daten!$M$1&lt;=Z24,Z24&lt;=Daten!$O$1)),S24,"")</f>
        <v/>
      </c>
      <c r="AH24" s="1" t="str">
        <f>IF(OR(AND(Daten!$M$1&lt;=T24,T24&lt;=Daten!$O$1),AND(Daten!$M$1&lt;=M24,M24&lt;=Daten!$O$1)),T24,"")</f>
        <v/>
      </c>
      <c r="AI24" s="1" t="str">
        <f>IF(OR(AND(Daten!$M$1&lt;=U24,U24&lt;=Daten!$O$1),AND(Daten!$M$1&lt;=N24,N24&lt;=Daten!$O$1)),U24,"")</f>
        <v/>
      </c>
      <c r="AJ24" s="1" t="str">
        <f>IF(OR(AND(Daten!$M$1&lt;=V24,V24&lt;=Daten!$O$1),AND(Daten!$M$1&lt;=O24,O24&lt;=Daten!$O$1)),V24,"")</f>
        <v/>
      </c>
      <c r="AK24" s="1" t="str">
        <f>IF(OR(AND(Daten!$M$1&lt;=W24,W24&lt;=Daten!$O$1),AND(Daten!$M$1&lt;=P24,P24&lt;=Daten!$O$1)),W24,"")</f>
        <v/>
      </c>
      <c r="AL24" s="1" t="str">
        <f>IF(OR(AND(Daten!$M$1&lt;=X24,X24&lt;=Daten!$O$1),AND(Daten!$M$1&lt;=Q24,Q24&lt;=Daten!$O$1)),X24,"")</f>
        <v/>
      </c>
      <c r="AM24" s="1" t="str">
        <f>IF(OR(AND(Daten!$M$1&lt;=Y24,Y24&lt;=Daten!$O$1),AND(Daten!$M$1&lt;=R24,R24&lt;=Daten!$O$1)),Y24,"")</f>
        <v/>
      </c>
      <c r="AN24" s="1" t="str">
        <f>IF(OR(AND(Daten!$M$1&lt;=Z24,Z24&lt;=Daten!$O$1),AND(Daten!$M$1&lt;=S24,S24&lt;=Daten!$O$1)),Z24,"")</f>
        <v/>
      </c>
      <c r="AO24" s="1">
        <f t="shared" si="23"/>
        <v>0</v>
      </c>
      <c r="AP24" s="3">
        <f>IF(OR(E24=0,E24=""),0,IF(E24&lt;Daten!$M$1,Daten!$M$1,DATE(YEAR(E24),MONTH(E24)+1,1)))</f>
        <v>0</v>
      </c>
      <c r="AQ24" s="3">
        <f>IF(OR(H24=0,H24=""),0,IF(H24&lt;Daten!$M$1,Daten!$M$1,DATE(YEAR(H24),MONTH(H24)+1,1)))</f>
        <v>0</v>
      </c>
      <c r="AR24" s="3">
        <f>IF(OR(K24=0,K24=""),0,IF(K24&lt;Daten!$M$1,Daten!$M$1,DATE(YEAR(K24),MONTH(K24)+1,1)))</f>
        <v>0</v>
      </c>
    </row>
    <row r="25" spans="1:44" x14ac:dyDescent="0.2">
      <c r="A25" s="1">
        <v>22</v>
      </c>
      <c r="B25" s="1" t="s">
        <v>24</v>
      </c>
      <c r="C25" s="2">
        <f>Daten!C25</f>
        <v>0</v>
      </c>
      <c r="D25" s="1" t="str">
        <f t="shared" si="14"/>
        <v/>
      </c>
      <c r="E25" s="2" t="str">
        <f t="shared" si="15"/>
        <v/>
      </c>
      <c r="F25" s="2" t="str">
        <f t="shared" si="16"/>
        <v/>
      </c>
      <c r="G25" s="1" t="str">
        <f t="shared" si="17"/>
        <v/>
      </c>
      <c r="H25" s="2" t="str">
        <f t="shared" si="18"/>
        <v/>
      </c>
      <c r="I25" s="2" t="str">
        <f t="shared" si="19"/>
        <v/>
      </c>
      <c r="J25" s="1" t="str">
        <f t="shared" si="20"/>
        <v/>
      </c>
      <c r="K25" s="2" t="str">
        <f t="shared" si="21"/>
        <v/>
      </c>
      <c r="L25" s="2" t="str">
        <f t="shared" si="22"/>
        <v/>
      </c>
      <c r="M25" s="2">
        <f t="shared" si="0"/>
        <v>60</v>
      </c>
      <c r="N25" s="2">
        <f t="shared" si="1"/>
        <v>152</v>
      </c>
      <c r="O25" s="2">
        <f t="shared" si="2"/>
        <v>274</v>
      </c>
      <c r="P25" s="2">
        <f t="shared" si="3"/>
        <v>609</v>
      </c>
      <c r="Q25" s="2">
        <f t="shared" si="4"/>
        <v>1004</v>
      </c>
      <c r="R25" s="2">
        <f t="shared" si="5"/>
        <v>1369</v>
      </c>
      <c r="S25" s="2">
        <f t="shared" si="6"/>
        <v>1796</v>
      </c>
      <c r="T25" s="2">
        <f t="shared" si="7"/>
        <v>121</v>
      </c>
      <c r="U25" s="2">
        <f t="shared" si="8"/>
        <v>213</v>
      </c>
      <c r="V25" s="2">
        <f t="shared" si="9"/>
        <v>366</v>
      </c>
      <c r="W25" s="2">
        <f t="shared" si="10"/>
        <v>731</v>
      </c>
      <c r="X25" s="2">
        <f t="shared" si="11"/>
        <v>1096</v>
      </c>
      <c r="Y25" s="2">
        <f t="shared" si="12"/>
        <v>1461</v>
      </c>
      <c r="Z25" s="2">
        <f t="shared" si="13"/>
        <v>1947</v>
      </c>
      <c r="AA25" s="1" t="str">
        <f>IF(OR(AND(Daten!$M$1&lt;=M25,M25&lt;=Daten!$O$1),AND(Daten!$M$1&lt;=T25,T25&lt;=Daten!$O$1)),M25,"")</f>
        <v/>
      </c>
      <c r="AB25" s="1" t="str">
        <f>IF(OR(AND(Daten!$M$1&lt;=N25,N25&lt;=Daten!$O$1),AND(Daten!$M$1&lt;=U25,U25&lt;=Daten!$O$1)),N25,"")</f>
        <v/>
      </c>
      <c r="AC25" s="1" t="str">
        <f>IF(OR(AND(Daten!$M$1&lt;=O25,O25&lt;=Daten!$O$1),AND(Daten!$M$1&lt;=V25,V25&lt;=Daten!$O$1)),O25,"")</f>
        <v/>
      </c>
      <c r="AD25" s="1" t="str">
        <f>IF(OR(AND(Daten!$M$1&lt;=P25,P25&lt;=Daten!$O$1),AND(Daten!$M$1&lt;=W25,W25&lt;=Daten!$O$1)),P25,"")</f>
        <v/>
      </c>
      <c r="AE25" s="1" t="str">
        <f>IF(OR(AND(Daten!$M$1&lt;=Q25,Q25&lt;=Daten!$O$1),AND(Daten!$M$1&lt;=X25,X25&lt;=Daten!$O$1)),Q25,"")</f>
        <v/>
      </c>
      <c r="AF25" s="1" t="str">
        <f>IF(OR(AND(Daten!$M$1&lt;=R25,R25&lt;=Daten!$O$1),AND(Daten!$M$1&lt;=Y25,Y25&lt;=Daten!$O$1)),R25,"")</f>
        <v/>
      </c>
      <c r="AG25" s="1" t="str">
        <f>IF(OR(AND(Daten!$M$1&lt;=S25,S25&lt;=Daten!$O$1),AND(Daten!$M$1&lt;=Z25,Z25&lt;=Daten!$O$1)),S25,"")</f>
        <v/>
      </c>
      <c r="AH25" s="1" t="str">
        <f>IF(OR(AND(Daten!$M$1&lt;=T25,T25&lt;=Daten!$O$1),AND(Daten!$M$1&lt;=M25,M25&lt;=Daten!$O$1)),T25,"")</f>
        <v/>
      </c>
      <c r="AI25" s="1" t="str">
        <f>IF(OR(AND(Daten!$M$1&lt;=U25,U25&lt;=Daten!$O$1),AND(Daten!$M$1&lt;=N25,N25&lt;=Daten!$O$1)),U25,"")</f>
        <v/>
      </c>
      <c r="AJ25" s="1" t="str">
        <f>IF(OR(AND(Daten!$M$1&lt;=V25,V25&lt;=Daten!$O$1),AND(Daten!$M$1&lt;=O25,O25&lt;=Daten!$O$1)),V25,"")</f>
        <v/>
      </c>
      <c r="AK25" s="1" t="str">
        <f>IF(OR(AND(Daten!$M$1&lt;=W25,W25&lt;=Daten!$O$1),AND(Daten!$M$1&lt;=P25,P25&lt;=Daten!$O$1)),W25,"")</f>
        <v/>
      </c>
      <c r="AL25" s="1" t="str">
        <f>IF(OR(AND(Daten!$M$1&lt;=X25,X25&lt;=Daten!$O$1),AND(Daten!$M$1&lt;=Q25,Q25&lt;=Daten!$O$1)),X25,"")</f>
        <v/>
      </c>
      <c r="AM25" s="1" t="str">
        <f>IF(OR(AND(Daten!$M$1&lt;=Y25,Y25&lt;=Daten!$O$1),AND(Daten!$M$1&lt;=R25,R25&lt;=Daten!$O$1)),Y25,"")</f>
        <v/>
      </c>
      <c r="AN25" s="1" t="str">
        <f>IF(OR(AND(Daten!$M$1&lt;=Z25,Z25&lt;=Daten!$O$1),AND(Daten!$M$1&lt;=S25,S25&lt;=Daten!$O$1)),Z25,"")</f>
        <v/>
      </c>
      <c r="AO25" s="1">
        <f t="shared" si="23"/>
        <v>0</v>
      </c>
      <c r="AP25" s="3">
        <f>IF(OR(E25=0,E25=""),0,IF(E25&lt;Daten!$M$1,Daten!$M$1,DATE(YEAR(E25),MONTH(E25)+1,1)))</f>
        <v>0</v>
      </c>
      <c r="AQ25" s="3">
        <f>IF(OR(H25=0,H25=""),0,IF(H25&lt;Daten!$M$1,Daten!$M$1,DATE(YEAR(H25),MONTH(H25)+1,1)))</f>
        <v>0</v>
      </c>
      <c r="AR25" s="3">
        <f>IF(OR(K25=0,K25=""),0,IF(K25&lt;Daten!$M$1,Daten!$M$1,DATE(YEAR(K25),MONTH(K25)+1,1)))</f>
        <v>0</v>
      </c>
    </row>
    <row r="26" spans="1:44" x14ac:dyDescent="0.2">
      <c r="A26" s="1">
        <v>23</v>
      </c>
      <c r="B26" s="1" t="s">
        <v>25</v>
      </c>
      <c r="C26" s="2">
        <f>Daten!C26</f>
        <v>0</v>
      </c>
      <c r="D26" s="1" t="str">
        <f t="shared" si="14"/>
        <v/>
      </c>
      <c r="E26" s="2" t="str">
        <f t="shared" si="15"/>
        <v/>
      </c>
      <c r="F26" s="2" t="str">
        <f t="shared" si="16"/>
        <v/>
      </c>
      <c r="G26" s="1" t="str">
        <f t="shared" si="17"/>
        <v/>
      </c>
      <c r="H26" s="2" t="str">
        <f t="shared" si="18"/>
        <v/>
      </c>
      <c r="I26" s="2" t="str">
        <f t="shared" si="19"/>
        <v/>
      </c>
      <c r="J26" s="1" t="str">
        <f t="shared" si="20"/>
        <v/>
      </c>
      <c r="K26" s="2" t="str">
        <f t="shared" si="21"/>
        <v/>
      </c>
      <c r="L26" s="2" t="str">
        <f t="shared" si="22"/>
        <v/>
      </c>
      <c r="M26" s="2">
        <f t="shared" si="0"/>
        <v>60</v>
      </c>
      <c r="N26" s="2">
        <f t="shared" si="1"/>
        <v>152</v>
      </c>
      <c r="O26" s="2">
        <f t="shared" si="2"/>
        <v>274</v>
      </c>
      <c r="P26" s="2">
        <f t="shared" si="3"/>
        <v>609</v>
      </c>
      <c r="Q26" s="2">
        <f t="shared" si="4"/>
        <v>1004</v>
      </c>
      <c r="R26" s="2">
        <f t="shared" si="5"/>
        <v>1369</v>
      </c>
      <c r="S26" s="2">
        <f t="shared" si="6"/>
        <v>1796</v>
      </c>
      <c r="T26" s="2">
        <f t="shared" si="7"/>
        <v>121</v>
      </c>
      <c r="U26" s="2">
        <f t="shared" si="8"/>
        <v>213</v>
      </c>
      <c r="V26" s="2">
        <f t="shared" si="9"/>
        <v>366</v>
      </c>
      <c r="W26" s="2">
        <f t="shared" si="10"/>
        <v>731</v>
      </c>
      <c r="X26" s="2">
        <f t="shared" si="11"/>
        <v>1096</v>
      </c>
      <c r="Y26" s="2">
        <f t="shared" si="12"/>
        <v>1461</v>
      </c>
      <c r="Z26" s="2">
        <f t="shared" si="13"/>
        <v>1947</v>
      </c>
      <c r="AA26" s="1" t="str">
        <f>IF(OR(AND(Daten!$M$1&lt;=M26,M26&lt;=Daten!$O$1),AND(Daten!$M$1&lt;=T26,T26&lt;=Daten!$O$1)),M26,"")</f>
        <v/>
      </c>
      <c r="AB26" s="1" t="str">
        <f>IF(OR(AND(Daten!$M$1&lt;=N26,N26&lt;=Daten!$O$1),AND(Daten!$M$1&lt;=U26,U26&lt;=Daten!$O$1)),N26,"")</f>
        <v/>
      </c>
      <c r="AC26" s="1" t="str">
        <f>IF(OR(AND(Daten!$M$1&lt;=O26,O26&lt;=Daten!$O$1),AND(Daten!$M$1&lt;=V26,V26&lt;=Daten!$O$1)),O26,"")</f>
        <v/>
      </c>
      <c r="AD26" s="1" t="str">
        <f>IF(OR(AND(Daten!$M$1&lt;=P26,P26&lt;=Daten!$O$1),AND(Daten!$M$1&lt;=W26,W26&lt;=Daten!$O$1)),P26,"")</f>
        <v/>
      </c>
      <c r="AE26" s="1" t="str">
        <f>IF(OR(AND(Daten!$M$1&lt;=Q26,Q26&lt;=Daten!$O$1),AND(Daten!$M$1&lt;=X26,X26&lt;=Daten!$O$1)),Q26,"")</f>
        <v/>
      </c>
      <c r="AF26" s="1" t="str">
        <f>IF(OR(AND(Daten!$M$1&lt;=R26,R26&lt;=Daten!$O$1),AND(Daten!$M$1&lt;=Y26,Y26&lt;=Daten!$O$1)),R26,"")</f>
        <v/>
      </c>
      <c r="AG26" s="1" t="str">
        <f>IF(OR(AND(Daten!$M$1&lt;=S26,S26&lt;=Daten!$O$1),AND(Daten!$M$1&lt;=Z26,Z26&lt;=Daten!$O$1)),S26,"")</f>
        <v/>
      </c>
      <c r="AH26" s="1" t="str">
        <f>IF(OR(AND(Daten!$M$1&lt;=T26,T26&lt;=Daten!$O$1),AND(Daten!$M$1&lt;=M26,M26&lt;=Daten!$O$1)),T26,"")</f>
        <v/>
      </c>
      <c r="AI26" s="1" t="str">
        <f>IF(OR(AND(Daten!$M$1&lt;=U26,U26&lt;=Daten!$O$1),AND(Daten!$M$1&lt;=N26,N26&lt;=Daten!$O$1)),U26,"")</f>
        <v/>
      </c>
      <c r="AJ26" s="1" t="str">
        <f>IF(OR(AND(Daten!$M$1&lt;=V26,V26&lt;=Daten!$O$1),AND(Daten!$M$1&lt;=O26,O26&lt;=Daten!$O$1)),V26,"")</f>
        <v/>
      </c>
      <c r="AK26" s="1" t="str">
        <f>IF(OR(AND(Daten!$M$1&lt;=W26,W26&lt;=Daten!$O$1),AND(Daten!$M$1&lt;=P26,P26&lt;=Daten!$O$1)),W26,"")</f>
        <v/>
      </c>
      <c r="AL26" s="1" t="str">
        <f>IF(OR(AND(Daten!$M$1&lt;=X26,X26&lt;=Daten!$O$1),AND(Daten!$M$1&lt;=Q26,Q26&lt;=Daten!$O$1)),X26,"")</f>
        <v/>
      </c>
      <c r="AM26" s="1" t="str">
        <f>IF(OR(AND(Daten!$M$1&lt;=Y26,Y26&lt;=Daten!$O$1),AND(Daten!$M$1&lt;=R26,R26&lt;=Daten!$O$1)),Y26,"")</f>
        <v/>
      </c>
      <c r="AN26" s="1" t="str">
        <f>IF(OR(AND(Daten!$M$1&lt;=Z26,Z26&lt;=Daten!$O$1),AND(Daten!$M$1&lt;=S26,S26&lt;=Daten!$O$1)),Z26,"")</f>
        <v/>
      </c>
      <c r="AO26" s="1">
        <f t="shared" si="23"/>
        <v>0</v>
      </c>
      <c r="AP26" s="3">
        <f>IF(OR(E26=0,E26=""),0,IF(E26&lt;Daten!$M$1,Daten!$M$1,DATE(YEAR(E26),MONTH(E26)+1,1)))</f>
        <v>0</v>
      </c>
      <c r="AQ26" s="3">
        <f>IF(OR(H26=0,H26=""),0,IF(H26&lt;Daten!$M$1,Daten!$M$1,DATE(YEAR(H26),MONTH(H26)+1,1)))</f>
        <v>0</v>
      </c>
      <c r="AR26" s="3">
        <f>IF(OR(K26=0,K26=""),0,IF(K26&lt;Daten!$M$1,Daten!$M$1,DATE(YEAR(K26),MONTH(K26)+1,1)))</f>
        <v>0</v>
      </c>
    </row>
    <row r="27" spans="1:44" x14ac:dyDescent="0.2">
      <c r="A27" s="1">
        <v>24</v>
      </c>
      <c r="B27" s="1" t="s">
        <v>26</v>
      </c>
      <c r="C27" s="2">
        <f>Daten!C27</f>
        <v>0</v>
      </c>
      <c r="D27" s="1" t="str">
        <f t="shared" si="14"/>
        <v/>
      </c>
      <c r="E27" s="2" t="str">
        <f t="shared" si="15"/>
        <v/>
      </c>
      <c r="F27" s="2" t="str">
        <f t="shared" si="16"/>
        <v/>
      </c>
      <c r="G27" s="1" t="str">
        <f t="shared" si="17"/>
        <v/>
      </c>
      <c r="H27" s="2" t="str">
        <f t="shared" si="18"/>
        <v/>
      </c>
      <c r="I27" s="2" t="str">
        <f t="shared" si="19"/>
        <v/>
      </c>
      <c r="J27" s="1" t="str">
        <f t="shared" si="20"/>
        <v/>
      </c>
      <c r="K27" s="2" t="str">
        <f t="shared" si="21"/>
        <v/>
      </c>
      <c r="L27" s="2" t="str">
        <f t="shared" si="22"/>
        <v/>
      </c>
      <c r="M27" s="2">
        <f t="shared" si="0"/>
        <v>60</v>
      </c>
      <c r="N27" s="2">
        <f t="shared" si="1"/>
        <v>152</v>
      </c>
      <c r="O27" s="2">
        <f t="shared" si="2"/>
        <v>274</v>
      </c>
      <c r="P27" s="2">
        <f t="shared" si="3"/>
        <v>609</v>
      </c>
      <c r="Q27" s="2">
        <f t="shared" si="4"/>
        <v>1004</v>
      </c>
      <c r="R27" s="2">
        <f t="shared" si="5"/>
        <v>1369</v>
      </c>
      <c r="S27" s="2">
        <f t="shared" si="6"/>
        <v>1796</v>
      </c>
      <c r="T27" s="2">
        <f t="shared" si="7"/>
        <v>121</v>
      </c>
      <c r="U27" s="2">
        <f t="shared" si="8"/>
        <v>213</v>
      </c>
      <c r="V27" s="2">
        <f t="shared" si="9"/>
        <v>366</v>
      </c>
      <c r="W27" s="2">
        <f t="shared" si="10"/>
        <v>731</v>
      </c>
      <c r="X27" s="2">
        <f t="shared" si="11"/>
        <v>1096</v>
      </c>
      <c r="Y27" s="2">
        <f t="shared" si="12"/>
        <v>1461</v>
      </c>
      <c r="Z27" s="2">
        <f t="shared" si="13"/>
        <v>1947</v>
      </c>
      <c r="AA27" s="1" t="str">
        <f>IF(OR(AND(Daten!$M$1&lt;=M27,M27&lt;=Daten!$O$1),AND(Daten!$M$1&lt;=T27,T27&lt;=Daten!$O$1)),M27,"")</f>
        <v/>
      </c>
      <c r="AB27" s="1" t="str">
        <f>IF(OR(AND(Daten!$M$1&lt;=N27,N27&lt;=Daten!$O$1),AND(Daten!$M$1&lt;=U27,U27&lt;=Daten!$O$1)),N27,"")</f>
        <v/>
      </c>
      <c r="AC27" s="1" t="str">
        <f>IF(OR(AND(Daten!$M$1&lt;=O27,O27&lt;=Daten!$O$1),AND(Daten!$M$1&lt;=V27,V27&lt;=Daten!$O$1)),O27,"")</f>
        <v/>
      </c>
      <c r="AD27" s="1" t="str">
        <f>IF(OR(AND(Daten!$M$1&lt;=P27,P27&lt;=Daten!$O$1),AND(Daten!$M$1&lt;=W27,W27&lt;=Daten!$O$1)),P27,"")</f>
        <v/>
      </c>
      <c r="AE27" s="1" t="str">
        <f>IF(OR(AND(Daten!$M$1&lt;=Q27,Q27&lt;=Daten!$O$1),AND(Daten!$M$1&lt;=X27,X27&lt;=Daten!$O$1)),Q27,"")</f>
        <v/>
      </c>
      <c r="AF27" s="1" t="str">
        <f>IF(OR(AND(Daten!$M$1&lt;=R27,R27&lt;=Daten!$O$1),AND(Daten!$M$1&lt;=Y27,Y27&lt;=Daten!$O$1)),R27,"")</f>
        <v/>
      </c>
      <c r="AG27" s="1" t="str">
        <f>IF(OR(AND(Daten!$M$1&lt;=S27,S27&lt;=Daten!$O$1),AND(Daten!$M$1&lt;=Z27,Z27&lt;=Daten!$O$1)),S27,"")</f>
        <v/>
      </c>
      <c r="AH27" s="1" t="str">
        <f>IF(OR(AND(Daten!$M$1&lt;=T27,T27&lt;=Daten!$O$1),AND(Daten!$M$1&lt;=M27,M27&lt;=Daten!$O$1)),T27,"")</f>
        <v/>
      </c>
      <c r="AI27" s="1" t="str">
        <f>IF(OR(AND(Daten!$M$1&lt;=U27,U27&lt;=Daten!$O$1),AND(Daten!$M$1&lt;=N27,N27&lt;=Daten!$O$1)),U27,"")</f>
        <v/>
      </c>
      <c r="AJ27" s="1" t="str">
        <f>IF(OR(AND(Daten!$M$1&lt;=V27,V27&lt;=Daten!$O$1),AND(Daten!$M$1&lt;=O27,O27&lt;=Daten!$O$1)),V27,"")</f>
        <v/>
      </c>
      <c r="AK27" s="1" t="str">
        <f>IF(OR(AND(Daten!$M$1&lt;=W27,W27&lt;=Daten!$O$1),AND(Daten!$M$1&lt;=P27,P27&lt;=Daten!$O$1)),W27,"")</f>
        <v/>
      </c>
      <c r="AL27" s="1" t="str">
        <f>IF(OR(AND(Daten!$M$1&lt;=X27,X27&lt;=Daten!$O$1),AND(Daten!$M$1&lt;=Q27,Q27&lt;=Daten!$O$1)),X27,"")</f>
        <v/>
      </c>
      <c r="AM27" s="1" t="str">
        <f>IF(OR(AND(Daten!$M$1&lt;=Y27,Y27&lt;=Daten!$O$1),AND(Daten!$M$1&lt;=R27,R27&lt;=Daten!$O$1)),Y27,"")</f>
        <v/>
      </c>
      <c r="AN27" s="1" t="str">
        <f>IF(OR(AND(Daten!$M$1&lt;=Z27,Z27&lt;=Daten!$O$1),AND(Daten!$M$1&lt;=S27,S27&lt;=Daten!$O$1)),Z27,"")</f>
        <v/>
      </c>
      <c r="AO27" s="1">
        <f t="shared" si="23"/>
        <v>0</v>
      </c>
      <c r="AP27" s="3">
        <f>IF(OR(E27=0,E27=""),0,IF(E27&lt;Daten!$M$1,Daten!$M$1,DATE(YEAR(E27),MONTH(E27)+1,1)))</f>
        <v>0</v>
      </c>
      <c r="AQ27" s="3">
        <f>IF(OR(H27=0,H27=""),0,IF(H27&lt;Daten!$M$1,Daten!$M$1,DATE(YEAR(H27),MONTH(H27)+1,1)))</f>
        <v>0</v>
      </c>
      <c r="AR27" s="3">
        <f>IF(OR(K27=0,K27=""),0,IF(K27&lt;Daten!$M$1,Daten!$M$1,DATE(YEAR(K27),MONTH(K27)+1,1)))</f>
        <v>0</v>
      </c>
    </row>
    <row r="28" spans="1:44" x14ac:dyDescent="0.2">
      <c r="A28" s="1">
        <v>25</v>
      </c>
      <c r="B28" s="1" t="s">
        <v>27</v>
      </c>
      <c r="C28" s="2">
        <f>Daten!C28</f>
        <v>0</v>
      </c>
      <c r="D28" s="1" t="str">
        <f t="shared" si="14"/>
        <v/>
      </c>
      <c r="E28" s="2" t="str">
        <f t="shared" si="15"/>
        <v/>
      </c>
      <c r="F28" s="2" t="str">
        <f t="shared" si="16"/>
        <v/>
      </c>
      <c r="G28" s="1" t="str">
        <f t="shared" si="17"/>
        <v/>
      </c>
      <c r="H28" s="2" t="str">
        <f t="shared" si="18"/>
        <v/>
      </c>
      <c r="I28" s="2" t="str">
        <f t="shared" si="19"/>
        <v/>
      </c>
      <c r="J28" s="1" t="str">
        <f t="shared" si="20"/>
        <v/>
      </c>
      <c r="K28" s="2" t="str">
        <f t="shared" si="21"/>
        <v/>
      </c>
      <c r="L28" s="2" t="str">
        <f t="shared" si="22"/>
        <v/>
      </c>
      <c r="M28" s="2">
        <f t="shared" si="0"/>
        <v>60</v>
      </c>
      <c r="N28" s="2">
        <f t="shared" si="1"/>
        <v>152</v>
      </c>
      <c r="O28" s="2">
        <f t="shared" si="2"/>
        <v>274</v>
      </c>
      <c r="P28" s="2">
        <f t="shared" si="3"/>
        <v>609</v>
      </c>
      <c r="Q28" s="2">
        <f t="shared" si="4"/>
        <v>1004</v>
      </c>
      <c r="R28" s="2">
        <f t="shared" si="5"/>
        <v>1369</v>
      </c>
      <c r="S28" s="2">
        <f t="shared" si="6"/>
        <v>1796</v>
      </c>
      <c r="T28" s="2">
        <f t="shared" si="7"/>
        <v>121</v>
      </c>
      <c r="U28" s="2">
        <f t="shared" si="8"/>
        <v>213</v>
      </c>
      <c r="V28" s="2">
        <f t="shared" si="9"/>
        <v>366</v>
      </c>
      <c r="W28" s="2">
        <f t="shared" si="10"/>
        <v>731</v>
      </c>
      <c r="X28" s="2">
        <f t="shared" si="11"/>
        <v>1096</v>
      </c>
      <c r="Y28" s="2">
        <f t="shared" si="12"/>
        <v>1461</v>
      </c>
      <c r="Z28" s="2">
        <f t="shared" si="13"/>
        <v>1947</v>
      </c>
      <c r="AA28" s="1" t="str">
        <f>IF(OR(AND(Daten!$M$1&lt;=M28,M28&lt;=Daten!$O$1),AND(Daten!$M$1&lt;=T28,T28&lt;=Daten!$O$1)),M28,"")</f>
        <v/>
      </c>
      <c r="AB28" s="1" t="str">
        <f>IF(OR(AND(Daten!$M$1&lt;=N28,N28&lt;=Daten!$O$1),AND(Daten!$M$1&lt;=U28,U28&lt;=Daten!$O$1)),N28,"")</f>
        <v/>
      </c>
      <c r="AC28" s="1" t="str">
        <f>IF(OR(AND(Daten!$M$1&lt;=O28,O28&lt;=Daten!$O$1),AND(Daten!$M$1&lt;=V28,V28&lt;=Daten!$O$1)),O28,"")</f>
        <v/>
      </c>
      <c r="AD28" s="1" t="str">
        <f>IF(OR(AND(Daten!$M$1&lt;=P28,P28&lt;=Daten!$O$1),AND(Daten!$M$1&lt;=W28,W28&lt;=Daten!$O$1)),P28,"")</f>
        <v/>
      </c>
      <c r="AE28" s="1" t="str">
        <f>IF(OR(AND(Daten!$M$1&lt;=Q28,Q28&lt;=Daten!$O$1),AND(Daten!$M$1&lt;=X28,X28&lt;=Daten!$O$1)),Q28,"")</f>
        <v/>
      </c>
      <c r="AF28" s="1" t="str">
        <f>IF(OR(AND(Daten!$M$1&lt;=R28,R28&lt;=Daten!$O$1),AND(Daten!$M$1&lt;=Y28,Y28&lt;=Daten!$O$1)),R28,"")</f>
        <v/>
      </c>
      <c r="AG28" s="1" t="str">
        <f>IF(OR(AND(Daten!$M$1&lt;=S28,S28&lt;=Daten!$O$1),AND(Daten!$M$1&lt;=Z28,Z28&lt;=Daten!$O$1)),S28,"")</f>
        <v/>
      </c>
      <c r="AH28" s="1" t="str">
        <f>IF(OR(AND(Daten!$M$1&lt;=T28,T28&lt;=Daten!$O$1),AND(Daten!$M$1&lt;=M28,M28&lt;=Daten!$O$1)),T28,"")</f>
        <v/>
      </c>
      <c r="AI28" s="1" t="str">
        <f>IF(OR(AND(Daten!$M$1&lt;=U28,U28&lt;=Daten!$O$1),AND(Daten!$M$1&lt;=N28,N28&lt;=Daten!$O$1)),U28,"")</f>
        <v/>
      </c>
      <c r="AJ28" s="1" t="str">
        <f>IF(OR(AND(Daten!$M$1&lt;=V28,V28&lt;=Daten!$O$1),AND(Daten!$M$1&lt;=O28,O28&lt;=Daten!$O$1)),V28,"")</f>
        <v/>
      </c>
      <c r="AK28" s="1" t="str">
        <f>IF(OR(AND(Daten!$M$1&lt;=W28,W28&lt;=Daten!$O$1),AND(Daten!$M$1&lt;=P28,P28&lt;=Daten!$O$1)),W28,"")</f>
        <v/>
      </c>
      <c r="AL28" s="1" t="str">
        <f>IF(OR(AND(Daten!$M$1&lt;=X28,X28&lt;=Daten!$O$1),AND(Daten!$M$1&lt;=Q28,Q28&lt;=Daten!$O$1)),X28,"")</f>
        <v/>
      </c>
      <c r="AM28" s="1" t="str">
        <f>IF(OR(AND(Daten!$M$1&lt;=Y28,Y28&lt;=Daten!$O$1),AND(Daten!$M$1&lt;=R28,R28&lt;=Daten!$O$1)),Y28,"")</f>
        <v/>
      </c>
      <c r="AN28" s="1" t="str">
        <f>IF(OR(AND(Daten!$M$1&lt;=Z28,Z28&lt;=Daten!$O$1),AND(Daten!$M$1&lt;=S28,S28&lt;=Daten!$O$1)),Z28,"")</f>
        <v/>
      </c>
      <c r="AO28" s="1">
        <f t="shared" si="23"/>
        <v>0</v>
      </c>
      <c r="AP28" s="3">
        <f>IF(OR(E28=0,E28=""),0,IF(E28&lt;Daten!$M$1,Daten!$M$1,DATE(YEAR(E28),MONTH(E28)+1,1)))</f>
        <v>0</v>
      </c>
      <c r="AQ28" s="3">
        <f>IF(OR(H28=0,H28=""),0,IF(H28&lt;Daten!$M$1,Daten!$M$1,DATE(YEAR(H28),MONTH(H28)+1,1)))</f>
        <v>0</v>
      </c>
      <c r="AR28" s="3">
        <f>IF(OR(K28=0,K28=""),0,IF(K28&lt;Daten!$M$1,Daten!$M$1,DATE(YEAR(K28),MONTH(K28)+1,1)))</f>
        <v>0</v>
      </c>
    </row>
    <row r="29" spans="1:44" x14ac:dyDescent="0.2">
      <c r="A29" s="1">
        <v>26</v>
      </c>
      <c r="B29" s="1" t="s">
        <v>28</v>
      </c>
      <c r="C29" s="2">
        <f>Daten!C29</f>
        <v>0</v>
      </c>
      <c r="D29" s="1" t="str">
        <f t="shared" si="14"/>
        <v/>
      </c>
      <c r="E29" s="2" t="str">
        <f t="shared" si="15"/>
        <v/>
      </c>
      <c r="F29" s="2" t="str">
        <f t="shared" si="16"/>
        <v/>
      </c>
      <c r="G29" s="1" t="str">
        <f t="shared" si="17"/>
        <v/>
      </c>
      <c r="H29" s="2" t="str">
        <f t="shared" si="18"/>
        <v/>
      </c>
      <c r="I29" s="2" t="str">
        <f t="shared" si="19"/>
        <v/>
      </c>
      <c r="J29" s="1" t="str">
        <f t="shared" si="20"/>
        <v/>
      </c>
      <c r="K29" s="2" t="str">
        <f t="shared" si="21"/>
        <v/>
      </c>
      <c r="L29" s="2" t="str">
        <f t="shared" si="22"/>
        <v/>
      </c>
      <c r="M29" s="2">
        <f t="shared" si="0"/>
        <v>60</v>
      </c>
      <c r="N29" s="2">
        <f t="shared" si="1"/>
        <v>152</v>
      </c>
      <c r="O29" s="2">
        <f t="shared" si="2"/>
        <v>274</v>
      </c>
      <c r="P29" s="2">
        <f t="shared" si="3"/>
        <v>609</v>
      </c>
      <c r="Q29" s="2">
        <f t="shared" si="4"/>
        <v>1004</v>
      </c>
      <c r="R29" s="2">
        <f t="shared" si="5"/>
        <v>1369</v>
      </c>
      <c r="S29" s="2">
        <f t="shared" si="6"/>
        <v>1796</v>
      </c>
      <c r="T29" s="2">
        <f t="shared" si="7"/>
        <v>121</v>
      </c>
      <c r="U29" s="2">
        <f t="shared" si="8"/>
        <v>213</v>
      </c>
      <c r="V29" s="2">
        <f t="shared" si="9"/>
        <v>366</v>
      </c>
      <c r="W29" s="2">
        <f t="shared" si="10"/>
        <v>731</v>
      </c>
      <c r="X29" s="2">
        <f t="shared" si="11"/>
        <v>1096</v>
      </c>
      <c r="Y29" s="2">
        <f t="shared" si="12"/>
        <v>1461</v>
      </c>
      <c r="Z29" s="2">
        <f t="shared" si="13"/>
        <v>1947</v>
      </c>
      <c r="AA29" s="1" t="str">
        <f>IF(OR(AND(Daten!$M$1&lt;=M29,M29&lt;=Daten!$O$1),AND(Daten!$M$1&lt;=T29,T29&lt;=Daten!$O$1)),M29,"")</f>
        <v/>
      </c>
      <c r="AB29" s="1" t="str">
        <f>IF(OR(AND(Daten!$M$1&lt;=N29,N29&lt;=Daten!$O$1),AND(Daten!$M$1&lt;=U29,U29&lt;=Daten!$O$1)),N29,"")</f>
        <v/>
      </c>
      <c r="AC29" s="1" t="str">
        <f>IF(OR(AND(Daten!$M$1&lt;=O29,O29&lt;=Daten!$O$1),AND(Daten!$M$1&lt;=V29,V29&lt;=Daten!$O$1)),O29,"")</f>
        <v/>
      </c>
      <c r="AD29" s="1" t="str">
        <f>IF(OR(AND(Daten!$M$1&lt;=P29,P29&lt;=Daten!$O$1),AND(Daten!$M$1&lt;=W29,W29&lt;=Daten!$O$1)),P29,"")</f>
        <v/>
      </c>
      <c r="AE29" s="1" t="str">
        <f>IF(OR(AND(Daten!$M$1&lt;=Q29,Q29&lt;=Daten!$O$1),AND(Daten!$M$1&lt;=X29,X29&lt;=Daten!$O$1)),Q29,"")</f>
        <v/>
      </c>
      <c r="AF29" s="1" t="str">
        <f>IF(OR(AND(Daten!$M$1&lt;=R29,R29&lt;=Daten!$O$1),AND(Daten!$M$1&lt;=Y29,Y29&lt;=Daten!$O$1)),R29,"")</f>
        <v/>
      </c>
      <c r="AG29" s="1" t="str">
        <f>IF(OR(AND(Daten!$M$1&lt;=S29,S29&lt;=Daten!$O$1),AND(Daten!$M$1&lt;=Z29,Z29&lt;=Daten!$O$1)),S29,"")</f>
        <v/>
      </c>
      <c r="AH29" s="1" t="str">
        <f>IF(OR(AND(Daten!$M$1&lt;=T29,T29&lt;=Daten!$O$1),AND(Daten!$M$1&lt;=M29,M29&lt;=Daten!$O$1)),T29,"")</f>
        <v/>
      </c>
      <c r="AI29" s="1" t="str">
        <f>IF(OR(AND(Daten!$M$1&lt;=U29,U29&lt;=Daten!$O$1),AND(Daten!$M$1&lt;=N29,N29&lt;=Daten!$O$1)),U29,"")</f>
        <v/>
      </c>
      <c r="AJ29" s="1" t="str">
        <f>IF(OR(AND(Daten!$M$1&lt;=V29,V29&lt;=Daten!$O$1),AND(Daten!$M$1&lt;=O29,O29&lt;=Daten!$O$1)),V29,"")</f>
        <v/>
      </c>
      <c r="AK29" s="1" t="str">
        <f>IF(OR(AND(Daten!$M$1&lt;=W29,W29&lt;=Daten!$O$1),AND(Daten!$M$1&lt;=P29,P29&lt;=Daten!$O$1)),W29,"")</f>
        <v/>
      </c>
      <c r="AL29" s="1" t="str">
        <f>IF(OR(AND(Daten!$M$1&lt;=X29,X29&lt;=Daten!$O$1),AND(Daten!$M$1&lt;=Q29,Q29&lt;=Daten!$O$1)),X29,"")</f>
        <v/>
      </c>
      <c r="AM29" s="1" t="str">
        <f>IF(OR(AND(Daten!$M$1&lt;=Y29,Y29&lt;=Daten!$O$1),AND(Daten!$M$1&lt;=R29,R29&lt;=Daten!$O$1)),Y29,"")</f>
        <v/>
      </c>
      <c r="AN29" s="1" t="str">
        <f>IF(OR(AND(Daten!$M$1&lt;=Z29,Z29&lt;=Daten!$O$1),AND(Daten!$M$1&lt;=S29,S29&lt;=Daten!$O$1)),Z29,"")</f>
        <v/>
      </c>
      <c r="AO29" s="1">
        <f t="shared" si="23"/>
        <v>0</v>
      </c>
      <c r="AP29" s="3">
        <f>IF(OR(E29=0,E29=""),0,IF(E29&lt;Daten!$M$1,Daten!$M$1,DATE(YEAR(E29),MONTH(E29)+1,1)))</f>
        <v>0</v>
      </c>
      <c r="AQ29" s="3">
        <f>IF(OR(H29=0,H29=""),0,IF(H29&lt;Daten!$M$1,Daten!$M$1,DATE(YEAR(H29),MONTH(H29)+1,1)))</f>
        <v>0</v>
      </c>
      <c r="AR29" s="3">
        <f>IF(OR(K29=0,K29=""),0,IF(K29&lt;Daten!$M$1,Daten!$M$1,DATE(YEAR(K29),MONTH(K29)+1,1)))</f>
        <v>0</v>
      </c>
    </row>
    <row r="30" spans="1:44" x14ac:dyDescent="0.2">
      <c r="A30" s="1">
        <v>27</v>
      </c>
      <c r="B30" s="1" t="s">
        <v>29</v>
      </c>
      <c r="C30" s="2">
        <f>Daten!C30</f>
        <v>0</v>
      </c>
      <c r="D30" s="1" t="str">
        <f t="shared" si="14"/>
        <v/>
      </c>
      <c r="E30" s="2" t="str">
        <f t="shared" si="15"/>
        <v/>
      </c>
      <c r="F30" s="2" t="str">
        <f t="shared" si="16"/>
        <v/>
      </c>
      <c r="G30" s="1" t="str">
        <f t="shared" si="17"/>
        <v/>
      </c>
      <c r="H30" s="2" t="str">
        <f t="shared" si="18"/>
        <v/>
      </c>
      <c r="I30" s="2" t="str">
        <f t="shared" si="19"/>
        <v/>
      </c>
      <c r="J30" s="1" t="str">
        <f t="shared" si="20"/>
        <v/>
      </c>
      <c r="K30" s="2" t="str">
        <f t="shared" si="21"/>
        <v/>
      </c>
      <c r="L30" s="2" t="str">
        <f t="shared" si="22"/>
        <v/>
      </c>
      <c r="M30" s="2">
        <f t="shared" si="0"/>
        <v>60</v>
      </c>
      <c r="N30" s="2">
        <f t="shared" si="1"/>
        <v>152</v>
      </c>
      <c r="O30" s="2">
        <f t="shared" si="2"/>
        <v>274</v>
      </c>
      <c r="P30" s="2">
        <f t="shared" si="3"/>
        <v>609</v>
      </c>
      <c r="Q30" s="2">
        <f t="shared" si="4"/>
        <v>1004</v>
      </c>
      <c r="R30" s="2">
        <f t="shared" si="5"/>
        <v>1369</v>
      </c>
      <c r="S30" s="2">
        <f t="shared" si="6"/>
        <v>1796</v>
      </c>
      <c r="T30" s="2">
        <f t="shared" si="7"/>
        <v>121</v>
      </c>
      <c r="U30" s="2">
        <f t="shared" si="8"/>
        <v>213</v>
      </c>
      <c r="V30" s="2">
        <f t="shared" si="9"/>
        <v>366</v>
      </c>
      <c r="W30" s="2">
        <f t="shared" si="10"/>
        <v>731</v>
      </c>
      <c r="X30" s="2">
        <f t="shared" si="11"/>
        <v>1096</v>
      </c>
      <c r="Y30" s="2">
        <f t="shared" si="12"/>
        <v>1461</v>
      </c>
      <c r="Z30" s="2">
        <f t="shared" si="13"/>
        <v>1947</v>
      </c>
      <c r="AA30" s="1" t="str">
        <f>IF(OR(AND(Daten!$M$1&lt;=M30,M30&lt;=Daten!$O$1),AND(Daten!$M$1&lt;=T30,T30&lt;=Daten!$O$1)),M30,"")</f>
        <v/>
      </c>
      <c r="AB30" s="1" t="str">
        <f>IF(OR(AND(Daten!$M$1&lt;=N30,N30&lt;=Daten!$O$1),AND(Daten!$M$1&lt;=U30,U30&lt;=Daten!$O$1)),N30,"")</f>
        <v/>
      </c>
      <c r="AC30" s="1" t="str">
        <f>IF(OR(AND(Daten!$M$1&lt;=O30,O30&lt;=Daten!$O$1),AND(Daten!$M$1&lt;=V30,V30&lt;=Daten!$O$1)),O30,"")</f>
        <v/>
      </c>
      <c r="AD30" s="1" t="str">
        <f>IF(OR(AND(Daten!$M$1&lt;=P30,P30&lt;=Daten!$O$1),AND(Daten!$M$1&lt;=W30,W30&lt;=Daten!$O$1)),P30,"")</f>
        <v/>
      </c>
      <c r="AE30" s="1" t="str">
        <f>IF(OR(AND(Daten!$M$1&lt;=Q30,Q30&lt;=Daten!$O$1),AND(Daten!$M$1&lt;=X30,X30&lt;=Daten!$O$1)),Q30,"")</f>
        <v/>
      </c>
      <c r="AF30" s="1" t="str">
        <f>IF(OR(AND(Daten!$M$1&lt;=R30,R30&lt;=Daten!$O$1),AND(Daten!$M$1&lt;=Y30,Y30&lt;=Daten!$O$1)),R30,"")</f>
        <v/>
      </c>
      <c r="AG30" s="1" t="str">
        <f>IF(OR(AND(Daten!$M$1&lt;=S30,S30&lt;=Daten!$O$1),AND(Daten!$M$1&lt;=Z30,Z30&lt;=Daten!$O$1)),S30,"")</f>
        <v/>
      </c>
      <c r="AH30" s="1" t="str">
        <f>IF(OR(AND(Daten!$M$1&lt;=T30,T30&lt;=Daten!$O$1),AND(Daten!$M$1&lt;=M30,M30&lt;=Daten!$O$1)),T30,"")</f>
        <v/>
      </c>
      <c r="AI30" s="1" t="str">
        <f>IF(OR(AND(Daten!$M$1&lt;=U30,U30&lt;=Daten!$O$1),AND(Daten!$M$1&lt;=N30,N30&lt;=Daten!$O$1)),U30,"")</f>
        <v/>
      </c>
      <c r="AJ30" s="1" t="str">
        <f>IF(OR(AND(Daten!$M$1&lt;=V30,V30&lt;=Daten!$O$1),AND(Daten!$M$1&lt;=O30,O30&lt;=Daten!$O$1)),V30,"")</f>
        <v/>
      </c>
      <c r="AK30" s="1" t="str">
        <f>IF(OR(AND(Daten!$M$1&lt;=W30,W30&lt;=Daten!$O$1),AND(Daten!$M$1&lt;=P30,P30&lt;=Daten!$O$1)),W30,"")</f>
        <v/>
      </c>
      <c r="AL30" s="1" t="str">
        <f>IF(OR(AND(Daten!$M$1&lt;=X30,X30&lt;=Daten!$O$1),AND(Daten!$M$1&lt;=Q30,Q30&lt;=Daten!$O$1)),X30,"")</f>
        <v/>
      </c>
      <c r="AM30" s="1" t="str">
        <f>IF(OR(AND(Daten!$M$1&lt;=Y30,Y30&lt;=Daten!$O$1),AND(Daten!$M$1&lt;=R30,R30&lt;=Daten!$O$1)),Y30,"")</f>
        <v/>
      </c>
      <c r="AN30" s="1" t="str">
        <f>IF(OR(AND(Daten!$M$1&lt;=Z30,Z30&lt;=Daten!$O$1),AND(Daten!$M$1&lt;=S30,S30&lt;=Daten!$O$1)),Z30,"")</f>
        <v/>
      </c>
      <c r="AO30" s="1">
        <f t="shared" si="23"/>
        <v>0</v>
      </c>
      <c r="AP30" s="3">
        <f>IF(OR(E30=0,E30=""),0,IF(E30&lt;Daten!$M$1,Daten!$M$1,DATE(YEAR(E30),MONTH(E30)+1,1)))</f>
        <v>0</v>
      </c>
      <c r="AQ30" s="3">
        <f>IF(OR(H30=0,H30=""),0,IF(H30&lt;Daten!$M$1,Daten!$M$1,DATE(YEAR(H30),MONTH(H30)+1,1)))</f>
        <v>0</v>
      </c>
      <c r="AR30" s="3">
        <f>IF(OR(K30=0,K30=""),0,IF(K30&lt;Daten!$M$1,Daten!$M$1,DATE(YEAR(K30),MONTH(K30)+1,1)))</f>
        <v>0</v>
      </c>
    </row>
    <row r="31" spans="1:44" x14ac:dyDescent="0.2">
      <c r="A31" s="1">
        <v>28</v>
      </c>
      <c r="B31" s="1" t="s">
        <v>30</v>
      </c>
      <c r="C31" s="2">
        <f>Daten!C31</f>
        <v>0</v>
      </c>
      <c r="D31" s="1" t="str">
        <f t="shared" si="14"/>
        <v/>
      </c>
      <c r="E31" s="2" t="str">
        <f t="shared" si="15"/>
        <v/>
      </c>
      <c r="F31" s="2" t="str">
        <f t="shared" si="16"/>
        <v/>
      </c>
      <c r="G31" s="1" t="str">
        <f t="shared" si="17"/>
        <v/>
      </c>
      <c r="H31" s="2" t="str">
        <f t="shared" si="18"/>
        <v/>
      </c>
      <c r="I31" s="2" t="str">
        <f t="shared" si="19"/>
        <v/>
      </c>
      <c r="J31" s="1" t="str">
        <f t="shared" si="20"/>
        <v/>
      </c>
      <c r="K31" s="2" t="str">
        <f t="shared" si="21"/>
        <v/>
      </c>
      <c r="L31" s="2" t="str">
        <f t="shared" si="22"/>
        <v/>
      </c>
      <c r="M31" s="2">
        <f t="shared" si="0"/>
        <v>60</v>
      </c>
      <c r="N31" s="2">
        <f t="shared" si="1"/>
        <v>152</v>
      </c>
      <c r="O31" s="2">
        <f t="shared" si="2"/>
        <v>274</v>
      </c>
      <c r="P31" s="2">
        <f t="shared" si="3"/>
        <v>609</v>
      </c>
      <c r="Q31" s="2">
        <f t="shared" si="4"/>
        <v>1004</v>
      </c>
      <c r="R31" s="2">
        <f t="shared" si="5"/>
        <v>1369</v>
      </c>
      <c r="S31" s="2">
        <f t="shared" si="6"/>
        <v>1796</v>
      </c>
      <c r="T31" s="2">
        <f t="shared" si="7"/>
        <v>121</v>
      </c>
      <c r="U31" s="2">
        <f t="shared" si="8"/>
        <v>213</v>
      </c>
      <c r="V31" s="2">
        <f t="shared" si="9"/>
        <v>366</v>
      </c>
      <c r="W31" s="2">
        <f t="shared" si="10"/>
        <v>731</v>
      </c>
      <c r="X31" s="2">
        <f t="shared" si="11"/>
        <v>1096</v>
      </c>
      <c r="Y31" s="2">
        <f t="shared" si="12"/>
        <v>1461</v>
      </c>
      <c r="Z31" s="2">
        <f t="shared" si="13"/>
        <v>1947</v>
      </c>
      <c r="AA31" s="1" t="str">
        <f>IF(OR(AND(Daten!$M$1&lt;=M31,M31&lt;=Daten!$O$1),AND(Daten!$M$1&lt;=T31,T31&lt;=Daten!$O$1)),M31,"")</f>
        <v/>
      </c>
      <c r="AB31" s="1" t="str">
        <f>IF(OR(AND(Daten!$M$1&lt;=N31,N31&lt;=Daten!$O$1),AND(Daten!$M$1&lt;=U31,U31&lt;=Daten!$O$1)),N31,"")</f>
        <v/>
      </c>
      <c r="AC31" s="1" t="str">
        <f>IF(OR(AND(Daten!$M$1&lt;=O31,O31&lt;=Daten!$O$1),AND(Daten!$M$1&lt;=V31,V31&lt;=Daten!$O$1)),O31,"")</f>
        <v/>
      </c>
      <c r="AD31" s="1" t="str">
        <f>IF(OR(AND(Daten!$M$1&lt;=P31,P31&lt;=Daten!$O$1),AND(Daten!$M$1&lt;=W31,W31&lt;=Daten!$O$1)),P31,"")</f>
        <v/>
      </c>
      <c r="AE31" s="1" t="str">
        <f>IF(OR(AND(Daten!$M$1&lt;=Q31,Q31&lt;=Daten!$O$1),AND(Daten!$M$1&lt;=X31,X31&lt;=Daten!$O$1)),Q31,"")</f>
        <v/>
      </c>
      <c r="AF31" s="1" t="str">
        <f>IF(OR(AND(Daten!$M$1&lt;=R31,R31&lt;=Daten!$O$1),AND(Daten!$M$1&lt;=Y31,Y31&lt;=Daten!$O$1)),R31,"")</f>
        <v/>
      </c>
      <c r="AG31" s="1" t="str">
        <f>IF(OR(AND(Daten!$M$1&lt;=S31,S31&lt;=Daten!$O$1),AND(Daten!$M$1&lt;=Z31,Z31&lt;=Daten!$O$1)),S31,"")</f>
        <v/>
      </c>
      <c r="AH31" s="1" t="str">
        <f>IF(OR(AND(Daten!$M$1&lt;=T31,T31&lt;=Daten!$O$1),AND(Daten!$M$1&lt;=M31,M31&lt;=Daten!$O$1)),T31,"")</f>
        <v/>
      </c>
      <c r="AI31" s="1" t="str">
        <f>IF(OR(AND(Daten!$M$1&lt;=U31,U31&lt;=Daten!$O$1),AND(Daten!$M$1&lt;=N31,N31&lt;=Daten!$O$1)),U31,"")</f>
        <v/>
      </c>
      <c r="AJ31" s="1" t="str">
        <f>IF(OR(AND(Daten!$M$1&lt;=V31,V31&lt;=Daten!$O$1),AND(Daten!$M$1&lt;=O31,O31&lt;=Daten!$O$1)),V31,"")</f>
        <v/>
      </c>
      <c r="AK31" s="1" t="str">
        <f>IF(OR(AND(Daten!$M$1&lt;=W31,W31&lt;=Daten!$O$1),AND(Daten!$M$1&lt;=P31,P31&lt;=Daten!$O$1)),W31,"")</f>
        <v/>
      </c>
      <c r="AL31" s="1" t="str">
        <f>IF(OR(AND(Daten!$M$1&lt;=X31,X31&lt;=Daten!$O$1),AND(Daten!$M$1&lt;=Q31,Q31&lt;=Daten!$O$1)),X31,"")</f>
        <v/>
      </c>
      <c r="AM31" s="1" t="str">
        <f>IF(OR(AND(Daten!$M$1&lt;=Y31,Y31&lt;=Daten!$O$1),AND(Daten!$M$1&lt;=R31,R31&lt;=Daten!$O$1)),Y31,"")</f>
        <v/>
      </c>
      <c r="AN31" s="1" t="str">
        <f>IF(OR(AND(Daten!$M$1&lt;=Z31,Z31&lt;=Daten!$O$1),AND(Daten!$M$1&lt;=S31,S31&lt;=Daten!$O$1)),Z31,"")</f>
        <v/>
      </c>
      <c r="AO31" s="1">
        <f t="shared" si="23"/>
        <v>0</v>
      </c>
      <c r="AP31" s="3">
        <f>IF(OR(E31=0,E31=""),0,IF(E31&lt;Daten!$M$1,Daten!$M$1,DATE(YEAR(E31),MONTH(E31)+1,1)))</f>
        <v>0</v>
      </c>
      <c r="AQ31" s="3">
        <f>IF(OR(H31=0,H31=""),0,IF(H31&lt;Daten!$M$1,Daten!$M$1,DATE(YEAR(H31),MONTH(H31)+1,1)))</f>
        <v>0</v>
      </c>
      <c r="AR31" s="3">
        <f>IF(OR(K31=0,K31=""),0,IF(K31&lt;Daten!$M$1,Daten!$M$1,DATE(YEAR(K31),MONTH(K31)+1,1)))</f>
        <v>0</v>
      </c>
    </row>
    <row r="32" spans="1:44" x14ac:dyDescent="0.2">
      <c r="A32" s="1">
        <v>29</v>
      </c>
      <c r="B32" s="1" t="s">
        <v>31</v>
      </c>
      <c r="C32" s="2">
        <f>Daten!C32</f>
        <v>0</v>
      </c>
      <c r="D32" s="1" t="str">
        <f t="shared" si="14"/>
        <v/>
      </c>
      <c r="E32" s="2" t="str">
        <f t="shared" si="15"/>
        <v/>
      </c>
      <c r="F32" s="2" t="str">
        <f t="shared" si="16"/>
        <v/>
      </c>
      <c r="G32" s="1" t="str">
        <f t="shared" si="17"/>
        <v/>
      </c>
      <c r="H32" s="2" t="str">
        <f t="shared" si="18"/>
        <v/>
      </c>
      <c r="I32" s="2" t="str">
        <f t="shared" si="19"/>
        <v/>
      </c>
      <c r="J32" s="1" t="str">
        <f t="shared" si="20"/>
        <v/>
      </c>
      <c r="K32" s="2" t="str">
        <f t="shared" si="21"/>
        <v/>
      </c>
      <c r="L32" s="2" t="str">
        <f t="shared" si="22"/>
        <v/>
      </c>
      <c r="M32" s="2">
        <f t="shared" si="0"/>
        <v>60</v>
      </c>
      <c r="N32" s="2">
        <f t="shared" si="1"/>
        <v>152</v>
      </c>
      <c r="O32" s="2">
        <f t="shared" si="2"/>
        <v>274</v>
      </c>
      <c r="P32" s="2">
        <f t="shared" si="3"/>
        <v>609</v>
      </c>
      <c r="Q32" s="2">
        <f t="shared" si="4"/>
        <v>1004</v>
      </c>
      <c r="R32" s="2">
        <f t="shared" si="5"/>
        <v>1369</v>
      </c>
      <c r="S32" s="2">
        <f t="shared" si="6"/>
        <v>1796</v>
      </c>
      <c r="T32" s="2">
        <f t="shared" si="7"/>
        <v>121</v>
      </c>
      <c r="U32" s="2">
        <f t="shared" si="8"/>
        <v>213</v>
      </c>
      <c r="V32" s="2">
        <f t="shared" si="9"/>
        <v>366</v>
      </c>
      <c r="W32" s="2">
        <f t="shared" si="10"/>
        <v>731</v>
      </c>
      <c r="X32" s="2">
        <f t="shared" si="11"/>
        <v>1096</v>
      </c>
      <c r="Y32" s="2">
        <f t="shared" si="12"/>
        <v>1461</v>
      </c>
      <c r="Z32" s="2">
        <f t="shared" si="13"/>
        <v>1947</v>
      </c>
      <c r="AA32" s="1" t="str">
        <f>IF(OR(AND(Daten!$M$1&lt;=M32,M32&lt;=Daten!$O$1),AND(Daten!$M$1&lt;=T32,T32&lt;=Daten!$O$1)),M32,"")</f>
        <v/>
      </c>
      <c r="AB32" s="1" t="str">
        <f>IF(OR(AND(Daten!$M$1&lt;=N32,N32&lt;=Daten!$O$1),AND(Daten!$M$1&lt;=U32,U32&lt;=Daten!$O$1)),N32,"")</f>
        <v/>
      </c>
      <c r="AC32" s="1" t="str">
        <f>IF(OR(AND(Daten!$M$1&lt;=O32,O32&lt;=Daten!$O$1),AND(Daten!$M$1&lt;=V32,V32&lt;=Daten!$O$1)),O32,"")</f>
        <v/>
      </c>
      <c r="AD32" s="1" t="str">
        <f>IF(OR(AND(Daten!$M$1&lt;=P32,P32&lt;=Daten!$O$1),AND(Daten!$M$1&lt;=W32,W32&lt;=Daten!$O$1)),P32,"")</f>
        <v/>
      </c>
      <c r="AE32" s="1" t="str">
        <f>IF(OR(AND(Daten!$M$1&lt;=Q32,Q32&lt;=Daten!$O$1),AND(Daten!$M$1&lt;=X32,X32&lt;=Daten!$O$1)),Q32,"")</f>
        <v/>
      </c>
      <c r="AF32" s="1" t="str">
        <f>IF(OR(AND(Daten!$M$1&lt;=R32,R32&lt;=Daten!$O$1),AND(Daten!$M$1&lt;=Y32,Y32&lt;=Daten!$O$1)),R32,"")</f>
        <v/>
      </c>
      <c r="AG32" s="1" t="str">
        <f>IF(OR(AND(Daten!$M$1&lt;=S32,S32&lt;=Daten!$O$1),AND(Daten!$M$1&lt;=Z32,Z32&lt;=Daten!$O$1)),S32,"")</f>
        <v/>
      </c>
      <c r="AH32" s="1" t="str">
        <f>IF(OR(AND(Daten!$M$1&lt;=T32,T32&lt;=Daten!$O$1),AND(Daten!$M$1&lt;=M32,M32&lt;=Daten!$O$1)),T32,"")</f>
        <v/>
      </c>
      <c r="AI32" s="1" t="str">
        <f>IF(OR(AND(Daten!$M$1&lt;=U32,U32&lt;=Daten!$O$1),AND(Daten!$M$1&lt;=N32,N32&lt;=Daten!$O$1)),U32,"")</f>
        <v/>
      </c>
      <c r="AJ32" s="1" t="str">
        <f>IF(OR(AND(Daten!$M$1&lt;=V32,V32&lt;=Daten!$O$1),AND(Daten!$M$1&lt;=O32,O32&lt;=Daten!$O$1)),V32,"")</f>
        <v/>
      </c>
      <c r="AK32" s="1" t="str">
        <f>IF(OR(AND(Daten!$M$1&lt;=W32,W32&lt;=Daten!$O$1),AND(Daten!$M$1&lt;=P32,P32&lt;=Daten!$O$1)),W32,"")</f>
        <v/>
      </c>
      <c r="AL32" s="1" t="str">
        <f>IF(OR(AND(Daten!$M$1&lt;=X32,X32&lt;=Daten!$O$1),AND(Daten!$M$1&lt;=Q32,Q32&lt;=Daten!$O$1)),X32,"")</f>
        <v/>
      </c>
      <c r="AM32" s="1" t="str">
        <f>IF(OR(AND(Daten!$M$1&lt;=Y32,Y32&lt;=Daten!$O$1),AND(Daten!$M$1&lt;=R32,R32&lt;=Daten!$O$1)),Y32,"")</f>
        <v/>
      </c>
      <c r="AN32" s="1" t="str">
        <f>IF(OR(AND(Daten!$M$1&lt;=Z32,Z32&lt;=Daten!$O$1),AND(Daten!$M$1&lt;=S32,S32&lt;=Daten!$O$1)),Z32,"")</f>
        <v/>
      </c>
      <c r="AO32" s="1">
        <f t="shared" si="23"/>
        <v>0</v>
      </c>
      <c r="AP32" s="3">
        <f>IF(OR(E32=0,E32=""),0,IF(E32&lt;Daten!$M$1,Daten!$M$1,DATE(YEAR(E32),MONTH(E32)+1,1)))</f>
        <v>0</v>
      </c>
      <c r="AQ32" s="3">
        <f>IF(OR(H32=0,H32=""),0,IF(H32&lt;Daten!$M$1,Daten!$M$1,DATE(YEAR(H32),MONTH(H32)+1,1)))</f>
        <v>0</v>
      </c>
      <c r="AR32" s="3">
        <f>IF(OR(K32=0,K32=""),0,IF(K32&lt;Daten!$M$1,Daten!$M$1,DATE(YEAR(K32),MONTH(K32)+1,1)))</f>
        <v>0</v>
      </c>
    </row>
    <row r="33" spans="1:44" x14ac:dyDescent="0.2">
      <c r="A33" s="1">
        <v>30</v>
      </c>
      <c r="B33" s="1" t="s">
        <v>32</v>
      </c>
      <c r="C33" s="2">
        <f>Daten!C33</f>
        <v>0</v>
      </c>
      <c r="D33" s="1" t="str">
        <f t="shared" si="14"/>
        <v/>
      </c>
      <c r="E33" s="2" t="str">
        <f t="shared" si="15"/>
        <v/>
      </c>
      <c r="F33" s="2" t="str">
        <f t="shared" si="16"/>
        <v/>
      </c>
      <c r="G33" s="1" t="str">
        <f t="shared" si="17"/>
        <v/>
      </c>
      <c r="H33" s="2" t="str">
        <f t="shared" si="18"/>
        <v/>
      </c>
      <c r="I33" s="2" t="str">
        <f t="shared" si="19"/>
        <v/>
      </c>
      <c r="J33" s="1" t="str">
        <f t="shared" si="20"/>
        <v/>
      </c>
      <c r="K33" s="2" t="str">
        <f t="shared" si="21"/>
        <v/>
      </c>
      <c r="L33" s="2" t="str">
        <f t="shared" si="22"/>
        <v/>
      </c>
      <c r="M33" s="2">
        <f t="shared" si="0"/>
        <v>60</v>
      </c>
      <c r="N33" s="2">
        <f t="shared" si="1"/>
        <v>152</v>
      </c>
      <c r="O33" s="2">
        <f t="shared" si="2"/>
        <v>274</v>
      </c>
      <c r="P33" s="2">
        <f t="shared" si="3"/>
        <v>609</v>
      </c>
      <c r="Q33" s="2">
        <f t="shared" si="4"/>
        <v>1004</v>
      </c>
      <c r="R33" s="2">
        <f t="shared" si="5"/>
        <v>1369</v>
      </c>
      <c r="S33" s="2">
        <f t="shared" si="6"/>
        <v>1796</v>
      </c>
      <c r="T33" s="2">
        <f t="shared" si="7"/>
        <v>121</v>
      </c>
      <c r="U33" s="2">
        <f t="shared" si="8"/>
        <v>213</v>
      </c>
      <c r="V33" s="2">
        <f t="shared" si="9"/>
        <v>366</v>
      </c>
      <c r="W33" s="2">
        <f t="shared" si="10"/>
        <v>731</v>
      </c>
      <c r="X33" s="2">
        <f t="shared" si="11"/>
        <v>1096</v>
      </c>
      <c r="Y33" s="2">
        <f t="shared" si="12"/>
        <v>1461</v>
      </c>
      <c r="Z33" s="2">
        <f t="shared" si="13"/>
        <v>1947</v>
      </c>
      <c r="AA33" s="1" t="str">
        <f>IF(OR(AND(Daten!$M$1&lt;=M33,M33&lt;=Daten!$O$1),AND(Daten!$M$1&lt;=T33,T33&lt;=Daten!$O$1)),M33,"")</f>
        <v/>
      </c>
      <c r="AB33" s="1" t="str">
        <f>IF(OR(AND(Daten!$M$1&lt;=N33,N33&lt;=Daten!$O$1),AND(Daten!$M$1&lt;=U33,U33&lt;=Daten!$O$1)),N33,"")</f>
        <v/>
      </c>
      <c r="AC33" s="1" t="str">
        <f>IF(OR(AND(Daten!$M$1&lt;=O33,O33&lt;=Daten!$O$1),AND(Daten!$M$1&lt;=V33,V33&lt;=Daten!$O$1)),O33,"")</f>
        <v/>
      </c>
      <c r="AD33" s="1" t="str">
        <f>IF(OR(AND(Daten!$M$1&lt;=P33,P33&lt;=Daten!$O$1),AND(Daten!$M$1&lt;=W33,W33&lt;=Daten!$O$1)),P33,"")</f>
        <v/>
      </c>
      <c r="AE33" s="1" t="str">
        <f>IF(OR(AND(Daten!$M$1&lt;=Q33,Q33&lt;=Daten!$O$1),AND(Daten!$M$1&lt;=X33,X33&lt;=Daten!$O$1)),Q33,"")</f>
        <v/>
      </c>
      <c r="AF33" s="1" t="str">
        <f>IF(OR(AND(Daten!$M$1&lt;=R33,R33&lt;=Daten!$O$1),AND(Daten!$M$1&lt;=Y33,Y33&lt;=Daten!$O$1)),R33,"")</f>
        <v/>
      </c>
      <c r="AG33" s="1" t="str">
        <f>IF(OR(AND(Daten!$M$1&lt;=S33,S33&lt;=Daten!$O$1),AND(Daten!$M$1&lt;=Z33,Z33&lt;=Daten!$O$1)),S33,"")</f>
        <v/>
      </c>
      <c r="AH33" s="1" t="str">
        <f>IF(OR(AND(Daten!$M$1&lt;=T33,T33&lt;=Daten!$O$1),AND(Daten!$M$1&lt;=M33,M33&lt;=Daten!$O$1)),T33,"")</f>
        <v/>
      </c>
      <c r="AI33" s="1" t="str">
        <f>IF(OR(AND(Daten!$M$1&lt;=U33,U33&lt;=Daten!$O$1),AND(Daten!$M$1&lt;=N33,N33&lt;=Daten!$O$1)),U33,"")</f>
        <v/>
      </c>
      <c r="AJ33" s="1" t="str">
        <f>IF(OR(AND(Daten!$M$1&lt;=V33,V33&lt;=Daten!$O$1),AND(Daten!$M$1&lt;=O33,O33&lt;=Daten!$O$1)),V33,"")</f>
        <v/>
      </c>
      <c r="AK33" s="1" t="str">
        <f>IF(OR(AND(Daten!$M$1&lt;=W33,W33&lt;=Daten!$O$1),AND(Daten!$M$1&lt;=P33,P33&lt;=Daten!$O$1)),W33,"")</f>
        <v/>
      </c>
      <c r="AL33" s="1" t="str">
        <f>IF(OR(AND(Daten!$M$1&lt;=X33,X33&lt;=Daten!$O$1),AND(Daten!$M$1&lt;=Q33,Q33&lt;=Daten!$O$1)),X33,"")</f>
        <v/>
      </c>
      <c r="AM33" s="1" t="str">
        <f>IF(OR(AND(Daten!$M$1&lt;=Y33,Y33&lt;=Daten!$O$1),AND(Daten!$M$1&lt;=R33,R33&lt;=Daten!$O$1)),Y33,"")</f>
        <v/>
      </c>
      <c r="AN33" s="1" t="str">
        <f>IF(OR(AND(Daten!$M$1&lt;=Z33,Z33&lt;=Daten!$O$1),AND(Daten!$M$1&lt;=S33,S33&lt;=Daten!$O$1)),Z33,"")</f>
        <v/>
      </c>
      <c r="AO33" s="1">
        <f t="shared" si="23"/>
        <v>0</v>
      </c>
      <c r="AP33" s="3">
        <f>IF(OR(E33=0,E33=""),0,IF(E33&lt;Daten!$M$1,Daten!$M$1,DATE(YEAR(E33),MONTH(E33)+1,1)))</f>
        <v>0</v>
      </c>
      <c r="AQ33" s="3">
        <f>IF(OR(H33=0,H33=""),0,IF(H33&lt;Daten!$M$1,Daten!$M$1,DATE(YEAR(H33),MONTH(H33)+1,1)))</f>
        <v>0</v>
      </c>
      <c r="AR33" s="3">
        <f>IF(OR(K33=0,K33=""),0,IF(K33&lt;Daten!$M$1,Daten!$M$1,DATE(YEAR(K33),MONTH(K33)+1,1)))</f>
        <v>0</v>
      </c>
    </row>
  </sheetData>
  <sheetProtection password="ED52" sheet="1" objects="1" scenario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O36"/>
  <sheetViews>
    <sheetView tabSelected="1" zoomScaleNormal="100" workbookViewId="0">
      <selection activeCell="G26" sqref="G26"/>
    </sheetView>
  </sheetViews>
  <sheetFormatPr baseColWidth="10" defaultColWidth="0" defaultRowHeight="12.75" zeroHeight="1" x14ac:dyDescent="0.2"/>
  <cols>
    <col min="1" max="1" width="3.42578125" style="28" customWidth="1"/>
    <col min="2" max="2" width="14.28515625" style="28" customWidth="1"/>
    <col min="3" max="3" width="10.7109375" style="28" customWidth="1"/>
    <col min="4" max="4" width="8.5703125" style="28" customWidth="1"/>
    <col min="5" max="5" width="10.7109375" style="28" customWidth="1"/>
    <col min="6" max="6" width="2.85546875" style="28" customWidth="1"/>
    <col min="7" max="7" width="10.7109375" style="28" customWidth="1"/>
    <col min="8" max="8" width="8.5703125" style="28" customWidth="1"/>
    <col min="9" max="9" width="10.7109375" style="28" customWidth="1"/>
    <col min="10" max="10" width="2.85546875" style="28" customWidth="1"/>
    <col min="11" max="11" width="10.7109375" style="28" customWidth="1"/>
    <col min="12" max="12" width="8.5703125" style="28" customWidth="1"/>
    <col min="13" max="13" width="10.7109375" style="28" customWidth="1"/>
    <col min="14" max="14" width="2.85546875" style="28" customWidth="1"/>
    <col min="15" max="15" width="10.7109375" style="28" customWidth="1"/>
    <col min="16" max="16384" width="11.42578125" style="28" hidden="1"/>
  </cols>
  <sheetData>
    <row r="1" spans="1:15" ht="24.75" customHeight="1" x14ac:dyDescent="0.2">
      <c r="B1" s="83" t="s">
        <v>73</v>
      </c>
      <c r="F1" s="29"/>
      <c r="M1" s="62">
        <v>44044</v>
      </c>
      <c r="N1" s="63" t="s">
        <v>52</v>
      </c>
      <c r="O1" s="64">
        <f>DATE(YEAR(M1)+1,MONTH(M1),DAY(M1))-1</f>
        <v>44408</v>
      </c>
    </row>
    <row r="2" spans="1:15" ht="5.25" customHeight="1" x14ac:dyDescent="0.2">
      <c r="C2" s="29"/>
      <c r="E2" s="29"/>
      <c r="F2" s="29"/>
    </row>
    <row r="3" spans="1:15" ht="25.5" customHeight="1" thickBot="1" x14ac:dyDescent="0.25">
      <c r="B3" s="27" t="s">
        <v>78</v>
      </c>
      <c r="D3" s="30" t="s">
        <v>43</v>
      </c>
      <c r="E3" s="31" t="s">
        <v>51</v>
      </c>
      <c r="F3" s="31"/>
      <c r="G3" s="32" t="s">
        <v>52</v>
      </c>
      <c r="H3" s="30" t="s">
        <v>43</v>
      </c>
      <c r="I3" s="31" t="s">
        <v>51</v>
      </c>
      <c r="J3" s="31"/>
      <c r="K3" s="33" t="s">
        <v>52</v>
      </c>
      <c r="L3" s="34" t="s">
        <v>43</v>
      </c>
      <c r="M3" s="34" t="s">
        <v>51</v>
      </c>
      <c r="N3" s="34"/>
      <c r="O3" s="35" t="s">
        <v>52</v>
      </c>
    </row>
    <row r="4" spans="1:15" ht="15" customHeight="1" x14ac:dyDescent="0.2">
      <c r="A4" s="56">
        <f>IF(ISBLANK(FEU!A4)=TRUE,"",FEU!A4)</f>
        <v>1</v>
      </c>
      <c r="B4" s="57" t="s">
        <v>62</v>
      </c>
      <c r="C4" s="54">
        <v>43460</v>
      </c>
      <c r="D4" s="37" t="str">
        <f>Berechnung!D4</f>
        <v>U 7</v>
      </c>
      <c r="E4" s="36">
        <f>Berechnung!E4</f>
        <v>44069</v>
      </c>
      <c r="F4" s="38" t="str">
        <f>IF(E4="","","-")</f>
        <v>-</v>
      </c>
      <c r="G4" s="39">
        <f>Berechnung!F4</f>
        <v>44191</v>
      </c>
      <c r="H4" s="37" t="str">
        <f>Berechnung!G4</f>
        <v/>
      </c>
      <c r="I4" s="36" t="str">
        <f>Berechnung!H4</f>
        <v/>
      </c>
      <c r="J4" s="38" t="str">
        <f>IF(I4="","","-")</f>
        <v/>
      </c>
      <c r="K4" s="39" t="str">
        <f>Berechnung!I4</f>
        <v/>
      </c>
      <c r="L4" s="40" t="str">
        <f>Berechnung!J4</f>
        <v/>
      </c>
      <c r="M4" s="36" t="str">
        <f>Berechnung!K4</f>
        <v/>
      </c>
      <c r="N4" s="38" t="str">
        <f>IF(M4="","","-")</f>
        <v/>
      </c>
      <c r="O4" s="41" t="str">
        <f>Berechnung!L4</f>
        <v/>
      </c>
    </row>
    <row r="5" spans="1:15" ht="15" customHeight="1" x14ac:dyDescent="0.2">
      <c r="A5" s="58">
        <f>IF(ISBLANK(FEU!A5)=TRUE,"",FEU!A5)</f>
        <v>2</v>
      </c>
      <c r="B5" s="59" t="s">
        <v>61</v>
      </c>
      <c r="C5" s="55">
        <v>42186</v>
      </c>
      <c r="D5" s="43" t="str">
        <f>Berechnung!D5</f>
        <v>U 9</v>
      </c>
      <c r="E5" s="42">
        <f>Berechnung!E5</f>
        <v>43983</v>
      </c>
      <c r="F5" s="44" t="str">
        <f>IF(E5="","","-")</f>
        <v>-</v>
      </c>
      <c r="G5" s="45">
        <f>Berechnung!F5</f>
        <v>44136</v>
      </c>
      <c r="H5" s="43" t="str">
        <f>Berechnung!G5</f>
        <v/>
      </c>
      <c r="I5" s="42" t="str">
        <f>Berechnung!H5</f>
        <v/>
      </c>
      <c r="J5" s="44" t="str">
        <f>IF(I5="","","-")</f>
        <v/>
      </c>
      <c r="K5" s="45" t="str">
        <f>Berechnung!I5</f>
        <v/>
      </c>
      <c r="L5" s="46" t="str">
        <f>Berechnung!J5</f>
        <v/>
      </c>
      <c r="M5" s="42" t="str">
        <f>Berechnung!K5</f>
        <v/>
      </c>
      <c r="N5" s="44" t="str">
        <f>IF(M5="","","-")</f>
        <v/>
      </c>
      <c r="O5" s="47" t="str">
        <f>Berechnung!L5</f>
        <v/>
      </c>
    </row>
    <row r="6" spans="1:15" ht="15" customHeight="1" x14ac:dyDescent="0.2">
      <c r="A6" s="58">
        <f>IF(ISBLANK(FEU!A6)=TRUE,"",FEU!A6)</f>
        <v>3</v>
      </c>
      <c r="B6" s="59" t="s">
        <v>54</v>
      </c>
      <c r="C6" s="55">
        <v>41647</v>
      </c>
      <c r="D6" s="43" t="str">
        <f>Berechnung!D6</f>
        <v/>
      </c>
      <c r="E6" s="42" t="str">
        <f>Berechnung!E6</f>
        <v/>
      </c>
      <c r="F6" s="44" t="str">
        <f t="shared" ref="F6:F31" si="0">IF(E6="","","-")</f>
        <v/>
      </c>
      <c r="G6" s="45" t="str">
        <f>Berechnung!F6</f>
        <v/>
      </c>
      <c r="H6" s="43" t="str">
        <f>Berechnung!G6</f>
        <v/>
      </c>
      <c r="I6" s="42" t="str">
        <f>Berechnung!H6</f>
        <v/>
      </c>
      <c r="J6" s="44" t="str">
        <f t="shared" ref="J6:J31" si="1">IF(I6="","","-")</f>
        <v/>
      </c>
      <c r="K6" s="45" t="str">
        <f>Berechnung!I6</f>
        <v/>
      </c>
      <c r="L6" s="46" t="str">
        <f>Berechnung!J6</f>
        <v/>
      </c>
      <c r="M6" s="42" t="str">
        <f>Berechnung!K6</f>
        <v/>
      </c>
      <c r="N6" s="44" t="str">
        <f t="shared" ref="N6:N31" si="2">IF(M6="","","-")</f>
        <v/>
      </c>
      <c r="O6" s="47" t="str">
        <f>Berechnung!L6</f>
        <v/>
      </c>
    </row>
    <row r="7" spans="1:15" ht="15" customHeight="1" x14ac:dyDescent="0.2">
      <c r="A7" s="58">
        <f>IF(ISBLANK(FEU!A7)=TRUE,"",FEU!A7)</f>
        <v>4</v>
      </c>
      <c r="B7" s="59" t="s">
        <v>55</v>
      </c>
      <c r="C7" s="55">
        <v>43729</v>
      </c>
      <c r="D7" s="43" t="str">
        <f>Berechnung!D7</f>
        <v>U 6</v>
      </c>
      <c r="E7" s="42">
        <f>Berechnung!E7</f>
        <v>44003</v>
      </c>
      <c r="F7" s="44" t="str">
        <f t="shared" si="0"/>
        <v>-</v>
      </c>
      <c r="G7" s="45">
        <f>Berechnung!F7</f>
        <v>44095</v>
      </c>
      <c r="H7" s="43" t="str">
        <f>Berechnung!G7</f>
        <v>U 7</v>
      </c>
      <c r="I7" s="42">
        <f>Berechnung!H7</f>
        <v>44337</v>
      </c>
      <c r="J7" s="44" t="str">
        <f t="shared" si="1"/>
        <v>-</v>
      </c>
      <c r="K7" s="45">
        <f>Berechnung!I7</f>
        <v>44460</v>
      </c>
      <c r="L7" s="46" t="str">
        <f>Berechnung!J7</f>
        <v/>
      </c>
      <c r="M7" s="42" t="str">
        <f>Berechnung!K7</f>
        <v/>
      </c>
      <c r="N7" s="44" t="str">
        <f t="shared" si="2"/>
        <v/>
      </c>
      <c r="O7" s="47" t="str">
        <f>Berechnung!L7</f>
        <v/>
      </c>
    </row>
    <row r="8" spans="1:15" ht="15" customHeight="1" x14ac:dyDescent="0.2">
      <c r="A8" s="58">
        <f>IF(ISBLANK(FEU!A8)=TRUE,"",FEU!A8)</f>
        <v>5</v>
      </c>
      <c r="B8" s="59" t="s">
        <v>56</v>
      </c>
      <c r="C8" s="55">
        <v>43407</v>
      </c>
      <c r="D8" s="43" t="str">
        <f>Berechnung!D8</f>
        <v>U 7</v>
      </c>
      <c r="E8" s="42">
        <f>Berechnung!E8</f>
        <v>44015</v>
      </c>
      <c r="F8" s="44" t="str">
        <f t="shared" si="0"/>
        <v>-</v>
      </c>
      <c r="G8" s="45">
        <f>Berechnung!F8</f>
        <v>44138</v>
      </c>
      <c r="H8" s="43" t="str">
        <f>Berechnung!G8</f>
        <v/>
      </c>
      <c r="I8" s="42" t="str">
        <f>Berechnung!H8</f>
        <v/>
      </c>
      <c r="J8" s="44" t="str">
        <f t="shared" si="1"/>
        <v/>
      </c>
      <c r="K8" s="45" t="str">
        <f>Berechnung!I8</f>
        <v/>
      </c>
      <c r="L8" s="46" t="str">
        <f>Berechnung!J8</f>
        <v/>
      </c>
      <c r="M8" s="42" t="str">
        <f>Berechnung!K8</f>
        <v/>
      </c>
      <c r="N8" s="44" t="str">
        <f t="shared" si="2"/>
        <v/>
      </c>
      <c r="O8" s="47" t="str">
        <f>Berechnung!L8</f>
        <v/>
      </c>
    </row>
    <row r="9" spans="1:15" ht="15" customHeight="1" x14ac:dyDescent="0.2">
      <c r="A9" s="58">
        <f>IF(ISBLANK(FEU!A9)=TRUE,"",FEU!A9)</f>
        <v>6</v>
      </c>
      <c r="B9" s="59" t="s">
        <v>57</v>
      </c>
      <c r="C9" s="55">
        <v>42594</v>
      </c>
      <c r="D9" s="43" t="str">
        <f>Berechnung!D9</f>
        <v>U 8</v>
      </c>
      <c r="E9" s="42">
        <f>Berechnung!E9</f>
        <v>43963</v>
      </c>
      <c r="F9" s="44" t="str">
        <f t="shared" si="0"/>
        <v>-</v>
      </c>
      <c r="G9" s="45">
        <f>Berechnung!F9</f>
        <v>44055</v>
      </c>
      <c r="H9" s="43" t="str">
        <f>Berechnung!G9</f>
        <v>U 9</v>
      </c>
      <c r="I9" s="42">
        <f>Berechnung!H9</f>
        <v>44389</v>
      </c>
      <c r="J9" s="44" t="str">
        <f t="shared" si="1"/>
        <v>-</v>
      </c>
      <c r="K9" s="45">
        <f>Berechnung!I9</f>
        <v>44542</v>
      </c>
      <c r="L9" s="46" t="str">
        <f>Berechnung!J9</f>
        <v/>
      </c>
      <c r="M9" s="42" t="str">
        <f>Berechnung!K9</f>
        <v/>
      </c>
      <c r="N9" s="44" t="str">
        <f t="shared" si="2"/>
        <v/>
      </c>
      <c r="O9" s="47" t="str">
        <f>Berechnung!L9</f>
        <v/>
      </c>
    </row>
    <row r="10" spans="1:15" ht="15" customHeight="1" x14ac:dyDescent="0.2">
      <c r="A10" s="58">
        <f>IF(ISBLANK(FEU!A10)=TRUE,"",FEU!A10)</f>
        <v>7</v>
      </c>
      <c r="B10" s="59" t="s">
        <v>58</v>
      </c>
      <c r="C10" s="55">
        <v>43056</v>
      </c>
      <c r="D10" s="43" t="str">
        <f>Berechnung!D10</f>
        <v>U 7a</v>
      </c>
      <c r="E10" s="42">
        <f>Berechnung!E10</f>
        <v>44060</v>
      </c>
      <c r="F10" s="44" t="str">
        <f t="shared" si="0"/>
        <v>-</v>
      </c>
      <c r="G10" s="45">
        <f>Berechnung!F10</f>
        <v>44152</v>
      </c>
      <c r="H10" s="43" t="str">
        <f>Berechnung!G10</f>
        <v/>
      </c>
      <c r="I10" s="42" t="str">
        <f>Berechnung!H10</f>
        <v/>
      </c>
      <c r="J10" s="44" t="str">
        <f t="shared" si="1"/>
        <v/>
      </c>
      <c r="K10" s="45" t="str">
        <f>Berechnung!I10</f>
        <v/>
      </c>
      <c r="L10" s="46" t="str">
        <f>Berechnung!J10</f>
        <v/>
      </c>
      <c r="M10" s="42" t="str">
        <f>Berechnung!K10</f>
        <v/>
      </c>
      <c r="N10" s="44" t="str">
        <f t="shared" si="2"/>
        <v/>
      </c>
      <c r="O10" s="47" t="str">
        <f>Berechnung!L10</f>
        <v/>
      </c>
    </row>
    <row r="11" spans="1:15" ht="15" customHeight="1" x14ac:dyDescent="0.2">
      <c r="A11" s="58">
        <f>IF(ISBLANK(FEU!A11)=TRUE,"",FEU!A11)</f>
        <v>8</v>
      </c>
      <c r="B11" s="59" t="s">
        <v>59</v>
      </c>
      <c r="C11" s="55">
        <v>42667</v>
      </c>
      <c r="D11" s="43" t="str">
        <f>Berechnung!D11</f>
        <v>U 8</v>
      </c>
      <c r="E11" s="42">
        <f>Berechnung!E11</f>
        <v>44036</v>
      </c>
      <c r="F11" s="44" t="str">
        <f t="shared" si="0"/>
        <v>-</v>
      </c>
      <c r="G11" s="45">
        <f>Berechnung!F11</f>
        <v>44128</v>
      </c>
      <c r="H11" s="43" t="str">
        <f>Berechnung!G11</f>
        <v/>
      </c>
      <c r="I11" s="42" t="str">
        <f>Berechnung!H11</f>
        <v/>
      </c>
      <c r="J11" s="44" t="str">
        <f t="shared" si="1"/>
        <v/>
      </c>
      <c r="K11" s="45" t="str">
        <f>Berechnung!I11</f>
        <v/>
      </c>
      <c r="L11" s="46" t="str">
        <f>Berechnung!J11</f>
        <v/>
      </c>
      <c r="M11" s="42" t="str">
        <f>Berechnung!K11</f>
        <v/>
      </c>
      <c r="N11" s="44" t="str">
        <f t="shared" si="2"/>
        <v/>
      </c>
      <c r="O11" s="47" t="str">
        <f>Berechnung!L11</f>
        <v/>
      </c>
    </row>
    <row r="12" spans="1:15" ht="15" customHeight="1" x14ac:dyDescent="0.2">
      <c r="A12" s="58">
        <f>IF(ISBLANK(FEU!A12)=TRUE,"",FEU!A12)</f>
        <v>9</v>
      </c>
      <c r="B12" s="59" t="s">
        <v>60</v>
      </c>
      <c r="C12" s="55">
        <v>43845</v>
      </c>
      <c r="D12" s="43" t="str">
        <f>Berechnung!D12</f>
        <v>U 5</v>
      </c>
      <c r="E12" s="42">
        <f>Berechnung!E12</f>
        <v>43997</v>
      </c>
      <c r="F12" s="44" t="str">
        <f t="shared" si="0"/>
        <v>-</v>
      </c>
      <c r="G12" s="45">
        <f>Berechnung!F12</f>
        <v>44058</v>
      </c>
      <c r="H12" s="43" t="str">
        <f>Berechnung!G12</f>
        <v>U 6</v>
      </c>
      <c r="I12" s="42">
        <f>Berechnung!H12</f>
        <v>44119</v>
      </c>
      <c r="J12" s="44" t="str">
        <f t="shared" si="1"/>
        <v>-</v>
      </c>
      <c r="K12" s="45">
        <f>Berechnung!I12</f>
        <v>44211</v>
      </c>
      <c r="L12" s="46" t="str">
        <f>Berechnung!J12</f>
        <v/>
      </c>
      <c r="M12" s="42" t="str">
        <f>Berechnung!K12</f>
        <v/>
      </c>
      <c r="N12" s="44" t="str">
        <f t="shared" si="2"/>
        <v/>
      </c>
      <c r="O12" s="47" t="str">
        <f>Berechnung!L12</f>
        <v/>
      </c>
    </row>
    <row r="13" spans="1:15" ht="15" customHeight="1" x14ac:dyDescent="0.2">
      <c r="A13" s="58">
        <f>IF(ISBLANK(FEU!A13)=TRUE,"",FEU!A13)</f>
        <v>10</v>
      </c>
      <c r="B13" s="59" t="s">
        <v>63</v>
      </c>
      <c r="C13" s="55" t="s">
        <v>80</v>
      </c>
      <c r="D13" s="43" t="str">
        <f>Berechnung!D13</f>
        <v/>
      </c>
      <c r="E13" s="42" t="str">
        <f>Berechnung!E13</f>
        <v/>
      </c>
      <c r="F13" s="44" t="str">
        <f t="shared" si="0"/>
        <v/>
      </c>
      <c r="G13" s="45" t="str">
        <f>Berechnung!F13</f>
        <v/>
      </c>
      <c r="H13" s="43" t="str">
        <f>Berechnung!G13</f>
        <v/>
      </c>
      <c r="I13" s="42" t="str">
        <f>Berechnung!H13</f>
        <v/>
      </c>
      <c r="J13" s="44" t="str">
        <f t="shared" si="1"/>
        <v/>
      </c>
      <c r="K13" s="45" t="str">
        <f>Berechnung!I13</f>
        <v/>
      </c>
      <c r="L13" s="46" t="str">
        <f>Berechnung!J13</f>
        <v/>
      </c>
      <c r="M13" s="42" t="str">
        <f>Berechnung!K13</f>
        <v/>
      </c>
      <c r="N13" s="44" t="str">
        <f t="shared" si="2"/>
        <v/>
      </c>
      <c r="O13" s="47" t="str">
        <f>Berechnung!L13</f>
        <v/>
      </c>
    </row>
    <row r="14" spans="1:15" ht="15" customHeight="1" x14ac:dyDescent="0.2">
      <c r="A14" s="58">
        <f>IF(ISBLANK(FEU!A14)=TRUE,"",FEU!A14)</f>
        <v>11</v>
      </c>
      <c r="B14" s="59" t="s">
        <v>64</v>
      </c>
      <c r="C14" s="55">
        <v>43252</v>
      </c>
      <c r="D14" s="43" t="str">
        <f>Berechnung!D14</f>
        <v>U 7a</v>
      </c>
      <c r="E14" s="42">
        <f>Berechnung!E14</f>
        <v>44256</v>
      </c>
      <c r="F14" s="44" t="str">
        <f t="shared" si="0"/>
        <v>-</v>
      </c>
      <c r="G14" s="45">
        <f>Berechnung!F14</f>
        <v>44348</v>
      </c>
      <c r="H14" s="43" t="str">
        <f>Berechnung!G14</f>
        <v/>
      </c>
      <c r="I14" s="42" t="str">
        <f>Berechnung!H14</f>
        <v/>
      </c>
      <c r="J14" s="44" t="str">
        <f t="shared" si="1"/>
        <v/>
      </c>
      <c r="K14" s="45" t="str">
        <f>Berechnung!I14</f>
        <v/>
      </c>
      <c r="L14" s="46" t="str">
        <f>Berechnung!J14</f>
        <v/>
      </c>
      <c r="M14" s="42" t="str">
        <f>Berechnung!K14</f>
        <v/>
      </c>
      <c r="N14" s="44" t="str">
        <f t="shared" si="2"/>
        <v/>
      </c>
      <c r="O14" s="47" t="str">
        <f>Berechnung!L14</f>
        <v/>
      </c>
    </row>
    <row r="15" spans="1:15" ht="15" customHeight="1" x14ac:dyDescent="0.2">
      <c r="A15" s="58">
        <f>IF(ISBLANK(FEU!A15)=TRUE,"",FEU!A15)</f>
        <v>12</v>
      </c>
      <c r="B15" s="59" t="s">
        <v>65</v>
      </c>
      <c r="C15" s="55">
        <v>43677</v>
      </c>
      <c r="D15" s="43" t="str">
        <f>Berechnung!D15</f>
        <v>U 7</v>
      </c>
      <c r="E15" s="42">
        <f>Berechnung!E15</f>
        <v>44286</v>
      </c>
      <c r="F15" s="44" t="str">
        <f t="shared" si="0"/>
        <v>-</v>
      </c>
      <c r="G15" s="45">
        <f>Berechnung!F15</f>
        <v>44408</v>
      </c>
      <c r="H15" s="43" t="str">
        <f>Berechnung!G15</f>
        <v/>
      </c>
      <c r="I15" s="42" t="str">
        <f>Berechnung!H15</f>
        <v/>
      </c>
      <c r="J15" s="44" t="str">
        <f t="shared" si="1"/>
        <v/>
      </c>
      <c r="K15" s="45" t="str">
        <f>Berechnung!I15</f>
        <v/>
      </c>
      <c r="L15" s="46" t="str">
        <f>Berechnung!J15</f>
        <v/>
      </c>
      <c r="M15" s="42" t="str">
        <f>Berechnung!K15</f>
        <v/>
      </c>
      <c r="N15" s="44" t="str">
        <f t="shared" si="2"/>
        <v/>
      </c>
      <c r="O15" s="47" t="str">
        <f>Berechnung!L15</f>
        <v/>
      </c>
    </row>
    <row r="16" spans="1:15" ht="15" customHeight="1" x14ac:dyDescent="0.2">
      <c r="A16" s="58">
        <f>IF(ISBLANK(FEU!A16)=TRUE,"",FEU!A16)</f>
        <v>13</v>
      </c>
      <c r="B16" s="59" t="s">
        <v>66</v>
      </c>
      <c r="C16" s="55">
        <v>42189</v>
      </c>
      <c r="D16" s="43" t="str">
        <f>Berechnung!D16</f>
        <v>U 9</v>
      </c>
      <c r="E16" s="42">
        <f>Berechnung!E16</f>
        <v>43986</v>
      </c>
      <c r="F16" s="44" t="str">
        <f t="shared" si="0"/>
        <v>-</v>
      </c>
      <c r="G16" s="45">
        <f>Berechnung!F16</f>
        <v>44139</v>
      </c>
      <c r="H16" s="43" t="str">
        <f>Berechnung!G16</f>
        <v/>
      </c>
      <c r="I16" s="42" t="str">
        <f>Berechnung!H16</f>
        <v/>
      </c>
      <c r="J16" s="44" t="str">
        <f t="shared" si="1"/>
        <v/>
      </c>
      <c r="K16" s="45" t="str">
        <f>Berechnung!I16</f>
        <v/>
      </c>
      <c r="L16" s="46" t="str">
        <f>Berechnung!J16</f>
        <v/>
      </c>
      <c r="M16" s="42" t="str">
        <f>Berechnung!K16</f>
        <v/>
      </c>
      <c r="N16" s="44" t="str">
        <f t="shared" si="2"/>
        <v/>
      </c>
      <c r="O16" s="47" t="str">
        <f>Berechnung!L16</f>
        <v/>
      </c>
    </row>
    <row r="17" spans="1:15" ht="15" customHeight="1" x14ac:dyDescent="0.2">
      <c r="A17" s="58">
        <f>IF(ISBLANK(FEU!A17)=TRUE,"",FEU!A17)</f>
        <v>14</v>
      </c>
      <c r="B17" s="59" t="s">
        <v>67</v>
      </c>
      <c r="C17" s="55">
        <v>43581</v>
      </c>
      <c r="D17" s="43" t="str">
        <f>Berechnung!D17</f>
        <v>U 7</v>
      </c>
      <c r="E17" s="42">
        <f>Berechnung!E17</f>
        <v>44191</v>
      </c>
      <c r="F17" s="44" t="str">
        <f t="shared" si="0"/>
        <v>-</v>
      </c>
      <c r="G17" s="45">
        <f>Berechnung!F17</f>
        <v>44312</v>
      </c>
      <c r="H17" s="43" t="str">
        <f>Berechnung!G17</f>
        <v/>
      </c>
      <c r="I17" s="42" t="str">
        <f>Berechnung!H17</f>
        <v/>
      </c>
      <c r="J17" s="44" t="str">
        <f t="shared" si="1"/>
        <v/>
      </c>
      <c r="K17" s="45" t="str">
        <f>Berechnung!I17</f>
        <v/>
      </c>
      <c r="L17" s="46" t="str">
        <f>Berechnung!J17</f>
        <v/>
      </c>
      <c r="M17" s="42" t="str">
        <f>Berechnung!K17</f>
        <v/>
      </c>
      <c r="N17" s="44" t="str">
        <f t="shared" si="2"/>
        <v/>
      </c>
      <c r="O17" s="47" t="str">
        <f>Berechnung!L17</f>
        <v/>
      </c>
    </row>
    <row r="18" spans="1:15" ht="15" customHeight="1" x14ac:dyDescent="0.2">
      <c r="A18" s="58">
        <f>IF(ISBLANK(FEU!A18)=TRUE,"",FEU!A18)</f>
        <v>15</v>
      </c>
      <c r="B18" s="59" t="s">
        <v>68</v>
      </c>
      <c r="C18" s="55">
        <v>43046</v>
      </c>
      <c r="D18" s="43" t="str">
        <f>Berechnung!D18</f>
        <v>U 7a</v>
      </c>
      <c r="E18" s="42">
        <f>Berechnung!E18</f>
        <v>44050</v>
      </c>
      <c r="F18" s="44" t="str">
        <f t="shared" si="0"/>
        <v>-</v>
      </c>
      <c r="G18" s="45">
        <f>Berechnung!F18</f>
        <v>44142</v>
      </c>
      <c r="H18" s="43" t="str">
        <f>Berechnung!G18</f>
        <v/>
      </c>
      <c r="I18" s="42" t="str">
        <f>Berechnung!H18</f>
        <v/>
      </c>
      <c r="J18" s="44" t="str">
        <f t="shared" si="1"/>
        <v/>
      </c>
      <c r="K18" s="45" t="str">
        <f>Berechnung!I18</f>
        <v/>
      </c>
      <c r="L18" s="46" t="str">
        <f>Berechnung!J18</f>
        <v/>
      </c>
      <c r="M18" s="42" t="str">
        <f>Berechnung!K18</f>
        <v/>
      </c>
      <c r="N18" s="44" t="str">
        <f t="shared" si="2"/>
        <v/>
      </c>
      <c r="O18" s="47" t="str">
        <f>Berechnung!L18</f>
        <v/>
      </c>
    </row>
    <row r="19" spans="1:15" ht="15" customHeight="1" x14ac:dyDescent="0.2">
      <c r="A19" s="58">
        <f>IF(ISBLANK(FEU!A19)=TRUE,"",FEU!A19)</f>
        <v>16</v>
      </c>
      <c r="B19" s="59" t="s">
        <v>69</v>
      </c>
      <c r="C19" s="55">
        <v>42096</v>
      </c>
      <c r="D19" s="43" t="str">
        <f>Berechnung!D19</f>
        <v>U 9</v>
      </c>
      <c r="E19" s="42">
        <f>Berechnung!E19</f>
        <v>43892</v>
      </c>
      <c r="F19" s="44" t="str">
        <f t="shared" si="0"/>
        <v>-</v>
      </c>
      <c r="G19" s="45">
        <f>Berechnung!F19</f>
        <v>44045</v>
      </c>
      <c r="H19" s="43" t="str">
        <f>Berechnung!G19</f>
        <v/>
      </c>
      <c r="I19" s="42" t="str">
        <f>Berechnung!H19</f>
        <v/>
      </c>
      <c r="J19" s="44" t="str">
        <f t="shared" si="1"/>
        <v/>
      </c>
      <c r="K19" s="45" t="str">
        <f>Berechnung!I19</f>
        <v/>
      </c>
      <c r="L19" s="46" t="str">
        <f>Berechnung!J19</f>
        <v/>
      </c>
      <c r="M19" s="42" t="str">
        <f>Berechnung!K19</f>
        <v/>
      </c>
      <c r="N19" s="44" t="str">
        <f t="shared" si="2"/>
        <v/>
      </c>
      <c r="O19" s="47" t="str">
        <f>Berechnung!L19</f>
        <v/>
      </c>
    </row>
    <row r="20" spans="1:15" ht="15" customHeight="1" x14ac:dyDescent="0.2">
      <c r="A20" s="58">
        <f>IF(ISBLANK(FEU!A20)=TRUE,"",FEU!A20)</f>
        <v>17</v>
      </c>
      <c r="B20" s="59" t="s">
        <v>70</v>
      </c>
      <c r="C20" s="55">
        <v>43085</v>
      </c>
      <c r="D20" s="43" t="str">
        <f>Berechnung!D20</f>
        <v>U 7a</v>
      </c>
      <c r="E20" s="42">
        <f>Berechnung!E20</f>
        <v>44090</v>
      </c>
      <c r="F20" s="44" t="str">
        <f t="shared" si="0"/>
        <v>-</v>
      </c>
      <c r="G20" s="45">
        <f>Berechnung!F20</f>
        <v>44181</v>
      </c>
      <c r="H20" s="43" t="str">
        <f>Berechnung!G20</f>
        <v/>
      </c>
      <c r="I20" s="42" t="str">
        <f>Berechnung!H20</f>
        <v/>
      </c>
      <c r="J20" s="44" t="str">
        <f t="shared" si="1"/>
        <v/>
      </c>
      <c r="K20" s="45" t="str">
        <f>Berechnung!I20</f>
        <v/>
      </c>
      <c r="L20" s="46" t="str">
        <f>Berechnung!J20</f>
        <v/>
      </c>
      <c r="M20" s="42" t="str">
        <f>Berechnung!K20</f>
        <v/>
      </c>
      <c r="N20" s="44" t="str">
        <f t="shared" si="2"/>
        <v/>
      </c>
      <c r="O20" s="47" t="str">
        <f>Berechnung!L20</f>
        <v/>
      </c>
    </row>
    <row r="21" spans="1:15" ht="15" customHeight="1" x14ac:dyDescent="0.2">
      <c r="A21" s="58">
        <f>IF(ISBLANK(FEU!A21)=TRUE,"",FEU!A21)</f>
        <v>18</v>
      </c>
      <c r="B21" s="59" t="s">
        <v>71</v>
      </c>
      <c r="C21" s="55">
        <v>42608</v>
      </c>
      <c r="D21" s="43" t="str">
        <f>Berechnung!D21</f>
        <v>U 8</v>
      </c>
      <c r="E21" s="42">
        <f>Berechnung!E21</f>
        <v>43977</v>
      </c>
      <c r="F21" s="44" t="str">
        <f t="shared" si="0"/>
        <v>-</v>
      </c>
      <c r="G21" s="45">
        <f>Berechnung!F21</f>
        <v>44069</v>
      </c>
      <c r="H21" s="43" t="str">
        <f>Berechnung!G21</f>
        <v>U 9</v>
      </c>
      <c r="I21" s="42">
        <f>Berechnung!H21</f>
        <v>44403</v>
      </c>
      <c r="J21" s="44" t="str">
        <f t="shared" si="1"/>
        <v>-</v>
      </c>
      <c r="K21" s="45">
        <f>Berechnung!I21</f>
        <v>44556</v>
      </c>
      <c r="L21" s="46" t="str">
        <f>Berechnung!J21</f>
        <v/>
      </c>
      <c r="M21" s="42" t="str">
        <f>Berechnung!K21</f>
        <v/>
      </c>
      <c r="N21" s="44" t="str">
        <f t="shared" si="2"/>
        <v/>
      </c>
      <c r="O21" s="47" t="str">
        <f>Berechnung!L21</f>
        <v/>
      </c>
    </row>
    <row r="22" spans="1:15" ht="15" customHeight="1" x14ac:dyDescent="0.2">
      <c r="A22" s="58">
        <f>IF(ISBLANK(FEU!A22)=TRUE,"",FEU!A22)</f>
        <v>19</v>
      </c>
      <c r="B22" s="59" t="s">
        <v>72</v>
      </c>
      <c r="C22" s="55">
        <v>43154</v>
      </c>
      <c r="D22" s="43" t="str">
        <f>Berechnung!D22</f>
        <v>U 7a</v>
      </c>
      <c r="E22" s="42">
        <f>Berechnung!E22</f>
        <v>44158</v>
      </c>
      <c r="F22" s="44" t="str">
        <f t="shared" si="0"/>
        <v>-</v>
      </c>
      <c r="G22" s="45">
        <f>Berechnung!F22</f>
        <v>44250</v>
      </c>
      <c r="H22" s="43" t="str">
        <f>Berechnung!G22</f>
        <v/>
      </c>
      <c r="I22" s="42" t="str">
        <f>Berechnung!H22</f>
        <v/>
      </c>
      <c r="J22" s="44" t="str">
        <f t="shared" si="1"/>
        <v/>
      </c>
      <c r="K22" s="45" t="str">
        <f>Berechnung!I22</f>
        <v/>
      </c>
      <c r="L22" s="46" t="str">
        <f>Berechnung!J22</f>
        <v/>
      </c>
      <c r="M22" s="42" t="str">
        <f>Berechnung!K22</f>
        <v/>
      </c>
      <c r="N22" s="44" t="str">
        <f t="shared" si="2"/>
        <v/>
      </c>
      <c r="O22" s="47" t="str">
        <f>Berechnung!L22</f>
        <v/>
      </c>
    </row>
    <row r="23" spans="1:15" ht="15" customHeight="1" x14ac:dyDescent="0.2">
      <c r="A23" s="58">
        <f>IF(ISBLANK(FEU!A23)=TRUE,"",FEU!A23)</f>
        <v>20</v>
      </c>
      <c r="B23" s="59" t="s">
        <v>79</v>
      </c>
      <c r="C23" s="55">
        <v>41693</v>
      </c>
      <c r="D23" s="43" t="str">
        <f>Berechnung!D23</f>
        <v/>
      </c>
      <c r="E23" s="42" t="str">
        <f>Berechnung!E23</f>
        <v/>
      </c>
      <c r="F23" s="44" t="str">
        <f t="shared" si="0"/>
        <v/>
      </c>
      <c r="G23" s="45" t="str">
        <f>Berechnung!F23</f>
        <v/>
      </c>
      <c r="H23" s="43" t="str">
        <f>Berechnung!G23</f>
        <v/>
      </c>
      <c r="I23" s="42" t="str">
        <f>Berechnung!H23</f>
        <v/>
      </c>
      <c r="J23" s="44" t="str">
        <f t="shared" si="1"/>
        <v/>
      </c>
      <c r="K23" s="45" t="str">
        <f>Berechnung!I23</f>
        <v/>
      </c>
      <c r="L23" s="46" t="str">
        <f>Berechnung!J23</f>
        <v/>
      </c>
      <c r="M23" s="42" t="str">
        <f>Berechnung!K23</f>
        <v/>
      </c>
      <c r="N23" s="44" t="str">
        <f t="shared" si="2"/>
        <v/>
      </c>
      <c r="O23" s="47" t="str">
        <f>Berechnung!L23</f>
        <v/>
      </c>
    </row>
    <row r="24" spans="1:15" ht="15" customHeight="1" x14ac:dyDescent="0.2">
      <c r="A24" s="58">
        <f>IF(ISBLANK(FEU!A24)=TRUE,"",FEU!A24)</f>
        <v>21</v>
      </c>
      <c r="B24" s="59"/>
      <c r="C24" s="55"/>
      <c r="D24" s="43" t="str">
        <f>Berechnung!D24</f>
        <v/>
      </c>
      <c r="E24" s="42" t="str">
        <f>Berechnung!E24</f>
        <v/>
      </c>
      <c r="F24" s="44" t="str">
        <f t="shared" si="0"/>
        <v/>
      </c>
      <c r="G24" s="45" t="str">
        <f>Berechnung!F24</f>
        <v/>
      </c>
      <c r="H24" s="43" t="str">
        <f>Berechnung!G24</f>
        <v/>
      </c>
      <c r="I24" s="42" t="str">
        <f>Berechnung!H24</f>
        <v/>
      </c>
      <c r="J24" s="44" t="str">
        <f t="shared" si="1"/>
        <v/>
      </c>
      <c r="K24" s="45" t="str">
        <f>Berechnung!I24</f>
        <v/>
      </c>
      <c r="L24" s="46" t="str">
        <f>Berechnung!J24</f>
        <v/>
      </c>
      <c r="M24" s="42" t="str">
        <f>Berechnung!K24</f>
        <v/>
      </c>
      <c r="N24" s="44" t="str">
        <f t="shared" si="2"/>
        <v/>
      </c>
      <c r="O24" s="47" t="str">
        <f>Berechnung!L24</f>
        <v/>
      </c>
    </row>
    <row r="25" spans="1:15" ht="15" customHeight="1" x14ac:dyDescent="0.2">
      <c r="A25" s="58">
        <f>IF(ISBLANK(FEU!A25)=TRUE,"",FEU!A25)</f>
        <v>22</v>
      </c>
      <c r="B25" s="59" t="s">
        <v>75</v>
      </c>
      <c r="C25" s="55"/>
      <c r="D25" s="43" t="str">
        <f>Berechnung!D25</f>
        <v/>
      </c>
      <c r="E25" s="42" t="str">
        <f>Berechnung!E25</f>
        <v/>
      </c>
      <c r="F25" s="44" t="str">
        <f t="shared" si="0"/>
        <v/>
      </c>
      <c r="G25" s="45" t="str">
        <f>Berechnung!F25</f>
        <v/>
      </c>
      <c r="H25" s="43" t="str">
        <f>Berechnung!G25</f>
        <v/>
      </c>
      <c r="I25" s="42" t="str">
        <f>Berechnung!H25</f>
        <v/>
      </c>
      <c r="J25" s="44" t="str">
        <f t="shared" si="1"/>
        <v/>
      </c>
      <c r="K25" s="45" t="str">
        <f>Berechnung!I25</f>
        <v/>
      </c>
      <c r="L25" s="46" t="str">
        <f>Berechnung!J25</f>
        <v/>
      </c>
      <c r="M25" s="42" t="str">
        <f>Berechnung!K25</f>
        <v/>
      </c>
      <c r="N25" s="44" t="str">
        <f t="shared" si="2"/>
        <v/>
      </c>
      <c r="O25" s="47" t="str">
        <f>Berechnung!L25</f>
        <v/>
      </c>
    </row>
    <row r="26" spans="1:15" ht="15" customHeight="1" x14ac:dyDescent="0.2">
      <c r="A26" s="58">
        <f>IF(ISBLANK(FEU!A26)=TRUE,"",FEU!A26)</f>
        <v>23</v>
      </c>
      <c r="B26" s="59" t="s">
        <v>76</v>
      </c>
      <c r="C26" s="55"/>
      <c r="D26" s="43" t="str">
        <f>Berechnung!D26</f>
        <v/>
      </c>
      <c r="E26" s="42" t="str">
        <f>Berechnung!E26</f>
        <v/>
      </c>
      <c r="F26" s="44" t="str">
        <f t="shared" si="0"/>
        <v/>
      </c>
      <c r="G26" s="45" t="str">
        <f>Berechnung!F26</f>
        <v/>
      </c>
      <c r="H26" s="43" t="str">
        <f>Berechnung!G26</f>
        <v/>
      </c>
      <c r="I26" s="42" t="str">
        <f>Berechnung!H26</f>
        <v/>
      </c>
      <c r="J26" s="44" t="str">
        <f t="shared" si="1"/>
        <v/>
      </c>
      <c r="K26" s="45" t="str">
        <f>Berechnung!I26</f>
        <v/>
      </c>
      <c r="L26" s="46" t="str">
        <f>Berechnung!J26</f>
        <v/>
      </c>
      <c r="M26" s="42" t="str">
        <f>Berechnung!K26</f>
        <v/>
      </c>
      <c r="N26" s="44" t="str">
        <f t="shared" si="2"/>
        <v/>
      </c>
      <c r="O26" s="47" t="str">
        <f>Berechnung!L26</f>
        <v/>
      </c>
    </row>
    <row r="27" spans="1:15" ht="15" customHeight="1" x14ac:dyDescent="0.2">
      <c r="A27" s="58">
        <f>IF(ISBLANK(FEU!A27)=TRUE,"",FEU!A27)</f>
        <v>24</v>
      </c>
      <c r="B27" s="59"/>
      <c r="C27" s="55"/>
      <c r="D27" s="43" t="str">
        <f>Berechnung!D27</f>
        <v/>
      </c>
      <c r="E27" s="42" t="str">
        <f>Berechnung!E27</f>
        <v/>
      </c>
      <c r="F27" s="44" t="str">
        <f t="shared" si="0"/>
        <v/>
      </c>
      <c r="G27" s="45" t="str">
        <f>Berechnung!F27</f>
        <v/>
      </c>
      <c r="H27" s="43" t="str">
        <f>Berechnung!G27</f>
        <v/>
      </c>
      <c r="I27" s="42" t="str">
        <f>Berechnung!H27</f>
        <v/>
      </c>
      <c r="J27" s="44" t="str">
        <f t="shared" si="1"/>
        <v/>
      </c>
      <c r="K27" s="45" t="str">
        <f>Berechnung!I27</f>
        <v/>
      </c>
      <c r="L27" s="46" t="str">
        <f>Berechnung!J27</f>
        <v/>
      </c>
      <c r="M27" s="42" t="str">
        <f>Berechnung!K27</f>
        <v/>
      </c>
      <c r="N27" s="44" t="str">
        <f t="shared" si="2"/>
        <v/>
      </c>
      <c r="O27" s="47" t="str">
        <f>Berechnung!L27</f>
        <v/>
      </c>
    </row>
    <row r="28" spans="1:15" ht="15" customHeight="1" x14ac:dyDescent="0.2">
      <c r="A28" s="58">
        <f>IF(ISBLANK(FEU!A28)=TRUE,"",FEU!A28)</f>
        <v>25</v>
      </c>
      <c r="B28" s="59"/>
      <c r="C28" s="55"/>
      <c r="D28" s="43" t="str">
        <f>Berechnung!D28</f>
        <v/>
      </c>
      <c r="E28" s="42" t="str">
        <f>Berechnung!E28</f>
        <v/>
      </c>
      <c r="F28" s="44" t="str">
        <f t="shared" si="0"/>
        <v/>
      </c>
      <c r="G28" s="45" t="str">
        <f>Berechnung!F28</f>
        <v/>
      </c>
      <c r="H28" s="43" t="str">
        <f>Berechnung!G28</f>
        <v/>
      </c>
      <c r="I28" s="42" t="str">
        <f>Berechnung!H28</f>
        <v/>
      </c>
      <c r="J28" s="44" t="str">
        <f t="shared" si="1"/>
        <v/>
      </c>
      <c r="K28" s="45" t="str">
        <f>Berechnung!I28</f>
        <v/>
      </c>
      <c r="L28" s="46" t="str">
        <f>Berechnung!J28</f>
        <v/>
      </c>
      <c r="M28" s="42" t="str">
        <f>Berechnung!K28</f>
        <v/>
      </c>
      <c r="N28" s="44" t="str">
        <f t="shared" si="2"/>
        <v/>
      </c>
      <c r="O28" s="47" t="str">
        <f>Berechnung!L28</f>
        <v/>
      </c>
    </row>
    <row r="29" spans="1:15" ht="15" customHeight="1" x14ac:dyDescent="0.2">
      <c r="A29" s="58">
        <f>IF(ISBLANK(FEU!A29)=TRUE,"",FEU!A29)</f>
        <v>26</v>
      </c>
      <c r="B29" s="59"/>
      <c r="C29" s="55"/>
      <c r="D29" s="43" t="str">
        <f>Berechnung!D29</f>
        <v/>
      </c>
      <c r="E29" s="42" t="str">
        <f>Berechnung!E29</f>
        <v/>
      </c>
      <c r="F29" s="44" t="str">
        <f t="shared" si="0"/>
        <v/>
      </c>
      <c r="G29" s="45" t="str">
        <f>Berechnung!F29</f>
        <v/>
      </c>
      <c r="H29" s="43" t="str">
        <f>Berechnung!G29</f>
        <v/>
      </c>
      <c r="I29" s="42" t="str">
        <f>Berechnung!H29</f>
        <v/>
      </c>
      <c r="J29" s="44" t="str">
        <f t="shared" si="1"/>
        <v/>
      </c>
      <c r="K29" s="45" t="str">
        <f>Berechnung!I29</f>
        <v/>
      </c>
      <c r="L29" s="46" t="str">
        <f>Berechnung!J29</f>
        <v/>
      </c>
      <c r="M29" s="42" t="str">
        <f>Berechnung!K29</f>
        <v/>
      </c>
      <c r="N29" s="44" t="str">
        <f t="shared" si="2"/>
        <v/>
      </c>
      <c r="O29" s="47" t="str">
        <f>Berechnung!L29</f>
        <v/>
      </c>
    </row>
    <row r="30" spans="1:15" ht="15" customHeight="1" x14ac:dyDescent="0.2">
      <c r="A30" s="58">
        <f>IF(ISBLANK(FEU!A30)=TRUE,"",FEU!A30)</f>
        <v>27</v>
      </c>
      <c r="B30" s="59"/>
      <c r="C30" s="55"/>
      <c r="D30" s="43" t="str">
        <f>Berechnung!D30</f>
        <v/>
      </c>
      <c r="E30" s="42" t="str">
        <f>Berechnung!E30</f>
        <v/>
      </c>
      <c r="F30" s="44" t="str">
        <f t="shared" si="0"/>
        <v/>
      </c>
      <c r="G30" s="45" t="str">
        <f>Berechnung!F30</f>
        <v/>
      </c>
      <c r="H30" s="43" t="str">
        <f>Berechnung!G30</f>
        <v/>
      </c>
      <c r="I30" s="42" t="str">
        <f>Berechnung!H30</f>
        <v/>
      </c>
      <c r="J30" s="44" t="str">
        <f t="shared" si="1"/>
        <v/>
      </c>
      <c r="K30" s="45" t="str">
        <f>Berechnung!I30</f>
        <v/>
      </c>
      <c r="L30" s="46" t="str">
        <f>Berechnung!J30</f>
        <v/>
      </c>
      <c r="M30" s="42" t="str">
        <f>Berechnung!K30</f>
        <v/>
      </c>
      <c r="N30" s="44" t="str">
        <f t="shared" si="2"/>
        <v/>
      </c>
      <c r="O30" s="47" t="str">
        <f>Berechnung!L30</f>
        <v/>
      </c>
    </row>
    <row r="31" spans="1:15" ht="15" customHeight="1" x14ac:dyDescent="0.2">
      <c r="A31" s="58">
        <f>IF(ISBLANK(FEU!A31)=TRUE,"",FEU!A31)</f>
        <v>28</v>
      </c>
      <c r="B31" s="59"/>
      <c r="C31" s="55"/>
      <c r="D31" s="43" t="str">
        <f>Berechnung!D31</f>
        <v/>
      </c>
      <c r="E31" s="42" t="str">
        <f>Berechnung!E31</f>
        <v/>
      </c>
      <c r="F31" s="44" t="str">
        <f t="shared" si="0"/>
        <v/>
      </c>
      <c r="G31" s="45" t="str">
        <f>Berechnung!F31</f>
        <v/>
      </c>
      <c r="H31" s="43" t="str">
        <f>Berechnung!G31</f>
        <v/>
      </c>
      <c r="I31" s="42" t="str">
        <f>Berechnung!H31</f>
        <v/>
      </c>
      <c r="J31" s="44" t="str">
        <f t="shared" si="1"/>
        <v/>
      </c>
      <c r="K31" s="45" t="str">
        <f>Berechnung!I31</f>
        <v/>
      </c>
      <c r="L31" s="46" t="str">
        <f>Berechnung!J31</f>
        <v/>
      </c>
      <c r="M31" s="42" t="str">
        <f>Berechnung!K31</f>
        <v/>
      </c>
      <c r="N31" s="44" t="str">
        <f t="shared" si="2"/>
        <v/>
      </c>
      <c r="O31" s="47" t="str">
        <f>Berechnung!L31</f>
        <v/>
      </c>
    </row>
    <row r="32" spans="1:15" ht="15" customHeight="1" x14ac:dyDescent="0.2">
      <c r="A32" s="58">
        <f>IF(ISBLANK(FEU!A32)=TRUE,"",FEU!A32)</f>
        <v>29</v>
      </c>
      <c r="B32" s="59"/>
      <c r="C32" s="55"/>
      <c r="D32" s="43" t="str">
        <f>Berechnung!D32</f>
        <v/>
      </c>
      <c r="E32" s="42" t="str">
        <f>Berechnung!E32</f>
        <v/>
      </c>
      <c r="F32" s="44" t="str">
        <f>IF(E32="","","-")</f>
        <v/>
      </c>
      <c r="G32" s="45" t="str">
        <f>Berechnung!F32</f>
        <v/>
      </c>
      <c r="H32" s="43" t="str">
        <f>Berechnung!G32</f>
        <v/>
      </c>
      <c r="I32" s="42" t="str">
        <f>Berechnung!H32</f>
        <v/>
      </c>
      <c r="J32" s="44" t="str">
        <f>IF(I32="","","-")</f>
        <v/>
      </c>
      <c r="K32" s="45" t="str">
        <f>Berechnung!I32</f>
        <v/>
      </c>
      <c r="L32" s="46" t="str">
        <f>Berechnung!J32</f>
        <v/>
      </c>
      <c r="M32" s="42" t="str">
        <f>Berechnung!K32</f>
        <v/>
      </c>
      <c r="N32" s="44" t="str">
        <f>IF(M32="","","-")</f>
        <v/>
      </c>
      <c r="O32" s="47" t="str">
        <f>Berechnung!L32</f>
        <v/>
      </c>
    </row>
    <row r="33" spans="1:15" ht="15" customHeight="1" thickBot="1" x14ac:dyDescent="0.25">
      <c r="A33" s="60">
        <f>IF(ISBLANK(FEU!A33)=TRUE,"",FEU!A33)</f>
        <v>30</v>
      </c>
      <c r="B33" s="61"/>
      <c r="C33" s="85"/>
      <c r="D33" s="49" t="str">
        <f>Berechnung!D33</f>
        <v/>
      </c>
      <c r="E33" s="48" t="str">
        <f>Berechnung!E33</f>
        <v/>
      </c>
      <c r="F33" s="50" t="str">
        <f>IF(E33="","","-")</f>
        <v/>
      </c>
      <c r="G33" s="51" t="str">
        <f>Berechnung!F33</f>
        <v/>
      </c>
      <c r="H33" s="49" t="str">
        <f>Berechnung!G33</f>
        <v/>
      </c>
      <c r="I33" s="48" t="str">
        <f>Berechnung!H33</f>
        <v/>
      </c>
      <c r="J33" s="50" t="str">
        <f>IF(I33="","","-")</f>
        <v/>
      </c>
      <c r="K33" s="51" t="str">
        <f>Berechnung!I33</f>
        <v/>
      </c>
      <c r="L33" s="52" t="str">
        <f>Berechnung!J33</f>
        <v/>
      </c>
      <c r="M33" s="48" t="str">
        <f>Berechnung!K33</f>
        <v/>
      </c>
      <c r="N33" s="50" t="str">
        <f>IF(M33="","","-")</f>
        <v/>
      </c>
      <c r="O33" s="53" t="str">
        <f>Berechnung!L33</f>
        <v/>
      </c>
    </row>
    <row r="34" spans="1:15" ht="15" customHeight="1" x14ac:dyDescent="0.2">
      <c r="A34" s="79"/>
      <c r="B34" s="79"/>
      <c r="C34" s="80"/>
      <c r="D34" s="31"/>
      <c r="E34" s="80"/>
      <c r="F34" s="81"/>
      <c r="G34" s="80"/>
      <c r="H34" s="31"/>
      <c r="I34" s="80"/>
      <c r="J34" s="81"/>
      <c r="K34" s="80"/>
      <c r="L34" s="34"/>
      <c r="M34" s="80"/>
      <c r="N34" s="81"/>
      <c r="O34" s="80"/>
    </row>
    <row r="35" spans="1:15" ht="15" customHeight="1" x14ac:dyDescent="0.2">
      <c r="H35" s="82" t="s">
        <v>74</v>
      </c>
    </row>
    <row r="36" spans="1:15" hidden="1" x14ac:dyDescent="0.2"/>
  </sheetData>
  <sheetProtection password="ED52" sheet="1" objects="1" scenarios="1"/>
  <pageMargins left="0.70866141732283472" right="0.70866141732283472" top="0.59055118110236227" bottom="0.39370078740157483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R101"/>
  <sheetViews>
    <sheetView view="pageLayout" topLeftCell="A10" zoomScale="40" zoomScaleNormal="30" zoomScalePageLayoutView="40" workbookViewId="0">
      <selection activeCell="BB35" sqref="BB35"/>
    </sheetView>
  </sheetViews>
  <sheetFormatPr baseColWidth="10" defaultColWidth="0" defaultRowHeight="14.25" zeroHeight="1" x14ac:dyDescent="0.2"/>
  <cols>
    <col min="1" max="1" width="8.42578125" style="22" customWidth="1"/>
    <col min="2" max="2" width="28.7109375" style="23" customWidth="1"/>
    <col min="3" max="3" width="28.5703125" style="23" customWidth="1"/>
    <col min="4" max="4" width="1.42578125" style="22" customWidth="1"/>
    <col min="5" max="376" width="1" style="22" customWidth="1"/>
    <col min="377" max="377" width="15.7109375" style="22" hidden="1" customWidth="1"/>
    <col min="378" max="382" width="11.7109375" style="22" hidden="1" customWidth="1"/>
    <col min="383" max="16384" width="2.85546875" style="22" hidden="1"/>
  </cols>
  <sheetData>
    <row r="1" spans="1:377" s="5" customFormat="1" ht="90" customHeight="1" x14ac:dyDescent="0.25">
      <c r="B1" s="77" t="str">
        <f>"Zur U :-) … Und Du?     -     Termine der Früherkennungsuntersuchungen   U4 - U9     -     "&amp;TEXT(Daten!M1,"TT.MM.JJ")&amp;" bis "&amp;TEXT(DATE(YEAR(Daten!M1)+1,MONTH(Daten!M1),DAY(Daten!M1))-1,"TT.MM.JJ")</f>
        <v>Zur U :-) … Und Du?     -     Termine der Früherkennungsuntersuchungen   U4 - U9     -     01.08.20 bis 31.07.21</v>
      </c>
      <c r="C1" s="6"/>
      <c r="E1" s="7"/>
    </row>
    <row r="2" spans="1:377" s="8" customFormat="1" ht="48" customHeight="1" x14ac:dyDescent="0.25">
      <c r="B2" s="9"/>
      <c r="C2" s="10"/>
      <c r="D2" s="11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C2" s="12"/>
      <c r="CD2" s="12"/>
      <c r="CE2" s="12"/>
      <c r="CF2" s="12"/>
      <c r="CG2" s="12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</row>
    <row r="3" spans="1:377" s="69" customFormat="1" ht="48" customHeight="1" x14ac:dyDescent="0.25">
      <c r="A3" s="72"/>
      <c r="B3" s="78" t="str">
        <f>Daten!B3</f>
        <v>Mäusegruppe</v>
      </c>
      <c r="C3" s="73"/>
      <c r="D3" s="71"/>
      <c r="E3" s="86">
        <f>E100</f>
        <v>44044</v>
      </c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>
        <f>AJ100</f>
        <v>44075</v>
      </c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>
        <f>BO100</f>
        <v>44105</v>
      </c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>
        <f>CT100</f>
        <v>44136</v>
      </c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>
        <f>DY100</f>
        <v>44166</v>
      </c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>
        <f>FD100</f>
        <v>44197</v>
      </c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>
        <f>GI100</f>
        <v>44228</v>
      </c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>
        <f>HN100</f>
        <v>44256</v>
      </c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  <c r="IR3" s="86"/>
      <c r="IS3" s="86">
        <f>IS100</f>
        <v>44287</v>
      </c>
      <c r="IT3" s="86"/>
      <c r="IU3" s="86"/>
      <c r="IV3" s="86"/>
      <c r="IW3" s="86"/>
      <c r="IX3" s="86"/>
      <c r="IY3" s="86"/>
      <c r="IZ3" s="86"/>
      <c r="JA3" s="86"/>
      <c r="JB3" s="86"/>
      <c r="JC3" s="86"/>
      <c r="JD3" s="86"/>
      <c r="JE3" s="86"/>
      <c r="JF3" s="86"/>
      <c r="JG3" s="86"/>
      <c r="JH3" s="86"/>
      <c r="JI3" s="86"/>
      <c r="JJ3" s="86"/>
      <c r="JK3" s="86"/>
      <c r="JL3" s="86"/>
      <c r="JM3" s="86"/>
      <c r="JN3" s="86"/>
      <c r="JO3" s="86"/>
      <c r="JP3" s="86"/>
      <c r="JQ3" s="86"/>
      <c r="JR3" s="86"/>
      <c r="JS3" s="86"/>
      <c r="JT3" s="86"/>
      <c r="JU3" s="86"/>
      <c r="JV3" s="86"/>
      <c r="JW3" s="86"/>
      <c r="JX3" s="86">
        <f>JX100</f>
        <v>44317</v>
      </c>
      <c r="JY3" s="86"/>
      <c r="JZ3" s="86"/>
      <c r="KA3" s="86"/>
      <c r="KB3" s="86"/>
      <c r="KC3" s="86"/>
      <c r="KD3" s="86"/>
      <c r="KE3" s="86"/>
      <c r="KF3" s="86"/>
      <c r="KG3" s="86"/>
      <c r="KH3" s="86"/>
      <c r="KI3" s="86"/>
      <c r="KJ3" s="86"/>
      <c r="KK3" s="86"/>
      <c r="KL3" s="86"/>
      <c r="KM3" s="86"/>
      <c r="KN3" s="86"/>
      <c r="KO3" s="86"/>
      <c r="KP3" s="86"/>
      <c r="KQ3" s="86"/>
      <c r="KR3" s="86"/>
      <c r="KS3" s="86"/>
      <c r="KT3" s="86"/>
      <c r="KU3" s="86"/>
      <c r="KV3" s="86"/>
      <c r="KW3" s="86"/>
      <c r="KX3" s="86"/>
      <c r="KY3" s="86"/>
      <c r="KZ3" s="86"/>
      <c r="LA3" s="86"/>
      <c r="LB3" s="86"/>
      <c r="LC3" s="86">
        <f>LC100</f>
        <v>44348</v>
      </c>
      <c r="LD3" s="86"/>
      <c r="LE3" s="86"/>
      <c r="LF3" s="86"/>
      <c r="LG3" s="86"/>
      <c r="LH3" s="86"/>
      <c r="LI3" s="86"/>
      <c r="LJ3" s="86"/>
      <c r="LK3" s="86"/>
      <c r="LL3" s="86"/>
      <c r="LM3" s="86"/>
      <c r="LN3" s="86"/>
      <c r="LO3" s="86"/>
      <c r="LP3" s="86"/>
      <c r="LQ3" s="86"/>
      <c r="LR3" s="86"/>
      <c r="LS3" s="86"/>
      <c r="LT3" s="86"/>
      <c r="LU3" s="86"/>
      <c r="LV3" s="86"/>
      <c r="LW3" s="86"/>
      <c r="LX3" s="86"/>
      <c r="LY3" s="86"/>
      <c r="LZ3" s="86"/>
      <c r="MA3" s="86"/>
      <c r="MB3" s="86"/>
      <c r="MC3" s="86"/>
      <c r="MD3" s="86"/>
      <c r="ME3" s="86"/>
      <c r="MF3" s="86"/>
      <c r="MG3" s="86"/>
      <c r="MH3" s="86">
        <f>MH100</f>
        <v>44378</v>
      </c>
      <c r="MI3" s="86"/>
      <c r="MJ3" s="86"/>
      <c r="MK3" s="86"/>
      <c r="ML3" s="86"/>
      <c r="MM3" s="86"/>
      <c r="MN3" s="86"/>
      <c r="MO3" s="86"/>
      <c r="MP3" s="86"/>
      <c r="MQ3" s="86"/>
      <c r="MR3" s="86"/>
      <c r="MS3" s="86"/>
      <c r="MT3" s="86"/>
      <c r="MU3" s="86"/>
      <c r="MV3" s="86"/>
      <c r="MW3" s="86"/>
      <c r="MX3" s="86"/>
      <c r="MY3" s="86"/>
      <c r="MZ3" s="86"/>
      <c r="NA3" s="86"/>
      <c r="NB3" s="86"/>
      <c r="NC3" s="86"/>
      <c r="ND3" s="86"/>
      <c r="NE3" s="86"/>
      <c r="NF3" s="86"/>
      <c r="NG3" s="86"/>
      <c r="NH3" s="86"/>
      <c r="NI3" s="86"/>
      <c r="NJ3" s="86"/>
      <c r="NK3" s="86"/>
      <c r="NL3" s="86"/>
    </row>
    <row r="4" spans="1:377" s="13" customFormat="1" ht="48" customHeight="1" x14ac:dyDescent="0.25">
      <c r="A4" s="74">
        <v>1</v>
      </c>
      <c r="B4" s="75" t="str">
        <f>IF(ISBLANK(Daten!B4)=TRUE,"",Daten!B4)</f>
        <v>Eileen</v>
      </c>
      <c r="C4" s="76">
        <f>IF(ISBLANK(Daten!C4)=TRUE,"",Daten!C4)</f>
        <v>43460</v>
      </c>
      <c r="D4" s="70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7"/>
      <c r="AQ4" s="67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8"/>
      <c r="NM4" s="12"/>
    </row>
    <row r="5" spans="1:377" s="13" customFormat="1" ht="48" customHeight="1" x14ac:dyDescent="0.25">
      <c r="A5" s="74">
        <v>2</v>
      </c>
      <c r="B5" s="75" t="str">
        <f>IF(ISBLANK(Daten!B5)=TRUE,"",Daten!B5)</f>
        <v>Sergej</v>
      </c>
      <c r="C5" s="76">
        <f>IF(ISBLANK(Daten!C5)=TRUE,"",Daten!C5)</f>
        <v>42186</v>
      </c>
      <c r="D5" s="14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6"/>
      <c r="AQ5" s="16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7"/>
      <c r="NM5" s="12"/>
    </row>
    <row r="6" spans="1:377" s="13" customFormat="1" ht="48" customHeight="1" x14ac:dyDescent="0.25">
      <c r="A6" s="74">
        <v>3</v>
      </c>
      <c r="B6" s="75" t="str">
        <f>IF(ISBLANK(Daten!B6)=TRUE,"",Daten!B6)</f>
        <v>Mia</v>
      </c>
      <c r="C6" s="76">
        <f>IF(ISBLANK(Daten!C6)=TRUE,"",Daten!C6)</f>
        <v>41647</v>
      </c>
      <c r="D6" s="14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6"/>
      <c r="AQ6" s="16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7"/>
      <c r="NM6" s="12"/>
    </row>
    <row r="7" spans="1:377" s="13" customFormat="1" ht="48" customHeight="1" x14ac:dyDescent="0.25">
      <c r="A7" s="74">
        <v>4</v>
      </c>
      <c r="B7" s="75" t="str">
        <f>IF(ISBLANK(Daten!B7)=TRUE,"",Daten!B7)</f>
        <v>Luisa</v>
      </c>
      <c r="C7" s="76">
        <f>IF(ISBLANK(Daten!C7)=TRUE,"",Daten!C7)</f>
        <v>43729</v>
      </c>
      <c r="D7" s="14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6"/>
      <c r="AQ7" s="16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  <c r="JC7" s="15"/>
      <c r="JD7" s="15"/>
      <c r="JE7" s="15"/>
      <c r="JF7" s="15"/>
      <c r="JG7" s="15"/>
      <c r="JH7" s="15"/>
      <c r="JI7" s="15"/>
      <c r="JJ7" s="15"/>
      <c r="JK7" s="15"/>
      <c r="JL7" s="15"/>
      <c r="JM7" s="15"/>
      <c r="JN7" s="15"/>
      <c r="JO7" s="15"/>
      <c r="JP7" s="15"/>
      <c r="JQ7" s="15"/>
      <c r="JR7" s="15"/>
      <c r="JS7" s="15"/>
      <c r="JT7" s="15"/>
      <c r="JU7" s="15"/>
      <c r="JV7" s="15"/>
      <c r="JW7" s="15"/>
      <c r="JX7" s="15"/>
      <c r="JY7" s="15"/>
      <c r="JZ7" s="15"/>
      <c r="KA7" s="15"/>
      <c r="KB7" s="15"/>
      <c r="KC7" s="15"/>
      <c r="KD7" s="15"/>
      <c r="KE7" s="15"/>
      <c r="KF7" s="15"/>
      <c r="KG7" s="15"/>
      <c r="KH7" s="15"/>
      <c r="KI7" s="15"/>
      <c r="KJ7" s="15"/>
      <c r="KK7" s="15"/>
      <c r="KL7" s="15"/>
      <c r="KM7" s="15"/>
      <c r="KN7" s="15"/>
      <c r="KO7" s="15"/>
      <c r="KP7" s="15"/>
      <c r="KQ7" s="15"/>
      <c r="KR7" s="15"/>
      <c r="KS7" s="15"/>
      <c r="KT7" s="15"/>
      <c r="KU7" s="15"/>
      <c r="KV7" s="15"/>
      <c r="KW7" s="15"/>
      <c r="KX7" s="15"/>
      <c r="KY7" s="15"/>
      <c r="KZ7" s="15"/>
      <c r="LA7" s="15"/>
      <c r="LB7" s="15"/>
      <c r="LC7" s="15"/>
      <c r="LD7" s="15"/>
      <c r="LE7" s="15"/>
      <c r="LF7" s="15"/>
      <c r="LG7" s="15"/>
      <c r="LH7" s="15"/>
      <c r="LI7" s="15"/>
      <c r="LJ7" s="15"/>
      <c r="LK7" s="15"/>
      <c r="LL7" s="15"/>
      <c r="LM7" s="15"/>
      <c r="LN7" s="15"/>
      <c r="LO7" s="15"/>
      <c r="LP7" s="15"/>
      <c r="LQ7" s="15"/>
      <c r="LR7" s="15"/>
      <c r="LS7" s="15"/>
      <c r="LT7" s="15"/>
      <c r="LU7" s="15"/>
      <c r="LV7" s="15"/>
      <c r="LW7" s="15"/>
      <c r="LX7" s="15"/>
      <c r="LY7" s="15"/>
      <c r="LZ7" s="15"/>
      <c r="MA7" s="15"/>
      <c r="MB7" s="15"/>
      <c r="MC7" s="15"/>
      <c r="MD7" s="15"/>
      <c r="ME7" s="15"/>
      <c r="MF7" s="15"/>
      <c r="MG7" s="15"/>
      <c r="MH7" s="15"/>
      <c r="MI7" s="15"/>
      <c r="MJ7" s="15"/>
      <c r="MK7" s="15"/>
      <c r="ML7" s="15"/>
      <c r="MM7" s="15"/>
      <c r="MN7" s="15"/>
      <c r="MO7" s="15"/>
      <c r="MP7" s="15"/>
      <c r="MQ7" s="15"/>
      <c r="MR7" s="15"/>
      <c r="MS7" s="15"/>
      <c r="MT7" s="15"/>
      <c r="MU7" s="15"/>
      <c r="MV7" s="15"/>
      <c r="MW7" s="15"/>
      <c r="MX7" s="15"/>
      <c r="MY7" s="15"/>
      <c r="MZ7" s="15"/>
      <c r="NA7" s="15"/>
      <c r="NB7" s="15"/>
      <c r="NC7" s="15"/>
      <c r="ND7" s="15"/>
      <c r="NE7" s="15"/>
      <c r="NF7" s="15"/>
      <c r="NG7" s="15"/>
      <c r="NH7" s="15"/>
      <c r="NI7" s="15"/>
      <c r="NJ7" s="15"/>
      <c r="NK7" s="15"/>
      <c r="NL7" s="17"/>
      <c r="NM7" s="12"/>
    </row>
    <row r="8" spans="1:377" s="13" customFormat="1" ht="48" customHeight="1" x14ac:dyDescent="0.25">
      <c r="A8" s="74">
        <v>5</v>
      </c>
      <c r="B8" s="75" t="str">
        <f>IF(ISBLANK(Daten!B8)=TRUE,"",Daten!B8)</f>
        <v>Ben</v>
      </c>
      <c r="C8" s="76">
        <f>IF(ISBLANK(Daten!C8)=TRUE,"",Daten!C8)</f>
        <v>43407</v>
      </c>
      <c r="D8" s="14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6"/>
      <c r="AQ8" s="16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7"/>
      <c r="NM8" s="12"/>
    </row>
    <row r="9" spans="1:377" s="13" customFormat="1" ht="48" customHeight="1" x14ac:dyDescent="0.25">
      <c r="A9" s="74">
        <v>6</v>
      </c>
      <c r="B9" s="75" t="str">
        <f>IF(ISBLANK(Daten!B9)=TRUE,"",Daten!B9)</f>
        <v>Oskar</v>
      </c>
      <c r="C9" s="76">
        <f>IF(ISBLANK(Daten!C9)=TRUE,"",Daten!C9)</f>
        <v>42594</v>
      </c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6"/>
      <c r="AQ9" s="16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7"/>
      <c r="NM9" s="12"/>
    </row>
    <row r="10" spans="1:377" s="13" customFormat="1" ht="48" customHeight="1" x14ac:dyDescent="0.25">
      <c r="A10" s="74">
        <v>7</v>
      </c>
      <c r="B10" s="75" t="str">
        <f>IF(ISBLANK(Daten!B10)=TRUE,"",Daten!B10)</f>
        <v>Lena</v>
      </c>
      <c r="C10" s="76">
        <f>IF(ISBLANK(Daten!C10)=TRUE,"",Daten!C10)</f>
        <v>43056</v>
      </c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6"/>
      <c r="AQ10" s="16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7"/>
      <c r="NM10" s="12"/>
    </row>
    <row r="11" spans="1:377" s="13" customFormat="1" ht="48" customHeight="1" x14ac:dyDescent="0.25">
      <c r="A11" s="74">
        <v>8</v>
      </c>
      <c r="B11" s="75" t="str">
        <f>IF(ISBLANK(Daten!B11)=TRUE,"",Daten!B11)</f>
        <v>Tom</v>
      </c>
      <c r="C11" s="76">
        <f>IF(ISBLANK(Daten!C11)=TRUE,"",Daten!C11)</f>
        <v>42667</v>
      </c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6"/>
      <c r="AQ11" s="16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7"/>
      <c r="NM11" s="12"/>
    </row>
    <row r="12" spans="1:377" s="13" customFormat="1" ht="48" customHeight="1" x14ac:dyDescent="0.25">
      <c r="A12" s="74">
        <v>9</v>
      </c>
      <c r="B12" s="75" t="str">
        <f>IF(ISBLANK(Daten!B12)=TRUE,"",Daten!B12)</f>
        <v>Kevin</v>
      </c>
      <c r="C12" s="76">
        <f>IF(ISBLANK(Daten!C12)=TRUE,"",Daten!C12)</f>
        <v>43845</v>
      </c>
      <c r="D12" s="1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6"/>
      <c r="AQ12" s="16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7"/>
      <c r="NM12" s="12"/>
    </row>
    <row r="13" spans="1:377" s="13" customFormat="1" ht="48" customHeight="1" x14ac:dyDescent="0.25">
      <c r="A13" s="74">
        <v>10</v>
      </c>
      <c r="B13" s="75" t="str">
        <f>IF(ISBLANK(Daten!B13)=TRUE,"",Daten!B13)</f>
        <v>Chantal</v>
      </c>
      <c r="C13" s="76" t="str">
        <f>IF(ISBLANK(Daten!C13)=TRUE,"",Daten!C13)</f>
        <v>29.02.17</v>
      </c>
      <c r="D13" s="1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6"/>
      <c r="AQ13" s="16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7"/>
      <c r="NM13" s="12"/>
    </row>
    <row r="14" spans="1:377" s="13" customFormat="1" ht="48" customHeight="1" x14ac:dyDescent="0.25">
      <c r="A14" s="74">
        <v>11</v>
      </c>
      <c r="B14" s="75" t="str">
        <f>IF(ISBLANK(Daten!B14)=TRUE,"",Daten!B14)</f>
        <v>Leon</v>
      </c>
      <c r="C14" s="76">
        <f>IF(ISBLANK(Daten!C14)=TRUE,"",Daten!C14)</f>
        <v>43252</v>
      </c>
      <c r="D14" s="14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6"/>
      <c r="AQ14" s="16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7"/>
      <c r="NM14" s="12"/>
    </row>
    <row r="15" spans="1:377" s="13" customFormat="1" ht="48" customHeight="1" x14ac:dyDescent="0.25">
      <c r="A15" s="74">
        <v>12</v>
      </c>
      <c r="B15" s="75" t="str">
        <f>IF(ISBLANK(Daten!B15)=TRUE,"",Daten!B15)</f>
        <v>Jerome</v>
      </c>
      <c r="C15" s="76">
        <f>IF(ISBLANK(Daten!C15)=TRUE,"",Daten!C15)</f>
        <v>43677</v>
      </c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6"/>
      <c r="AQ15" s="16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  <c r="KH15" s="15"/>
      <c r="KI15" s="15"/>
      <c r="KJ15" s="15"/>
      <c r="KK15" s="15"/>
      <c r="KL15" s="15"/>
      <c r="KM15" s="15"/>
      <c r="KN15" s="15"/>
      <c r="KO15" s="15"/>
      <c r="KP15" s="15"/>
      <c r="KQ15" s="15"/>
      <c r="KR15" s="15"/>
      <c r="KS15" s="15"/>
      <c r="KT15" s="15"/>
      <c r="KU15" s="15"/>
      <c r="KV15" s="15"/>
      <c r="KW15" s="15"/>
      <c r="KX15" s="15"/>
      <c r="KY15" s="15"/>
      <c r="KZ15" s="15"/>
      <c r="LA15" s="15"/>
      <c r="LB15" s="15"/>
      <c r="LC15" s="15"/>
      <c r="LD15" s="15"/>
      <c r="LE15" s="15"/>
      <c r="LF15" s="15"/>
      <c r="LG15" s="15"/>
      <c r="LH15" s="15"/>
      <c r="LI15" s="15"/>
      <c r="LJ15" s="15"/>
      <c r="LK15" s="15"/>
      <c r="LL15" s="15"/>
      <c r="LM15" s="15"/>
      <c r="LN15" s="15"/>
      <c r="LO15" s="15"/>
      <c r="LP15" s="15"/>
      <c r="LQ15" s="15"/>
      <c r="LR15" s="15"/>
      <c r="LS15" s="15"/>
      <c r="LT15" s="15"/>
      <c r="LU15" s="15"/>
      <c r="LV15" s="15"/>
      <c r="LW15" s="15"/>
      <c r="LX15" s="15"/>
      <c r="LY15" s="15"/>
      <c r="LZ15" s="15"/>
      <c r="MA15" s="15"/>
      <c r="MB15" s="15"/>
      <c r="MC15" s="15"/>
      <c r="MD15" s="15"/>
      <c r="ME15" s="15"/>
      <c r="MF15" s="15"/>
      <c r="MG15" s="15"/>
      <c r="MH15" s="15"/>
      <c r="MI15" s="15"/>
      <c r="MJ15" s="15"/>
      <c r="MK15" s="15"/>
      <c r="ML15" s="15"/>
      <c r="MM15" s="15"/>
      <c r="MN15" s="15"/>
      <c r="MO15" s="15"/>
      <c r="MP15" s="15"/>
      <c r="MQ15" s="15"/>
      <c r="MR15" s="15"/>
      <c r="MS15" s="15"/>
      <c r="MT15" s="15"/>
      <c r="MU15" s="15"/>
      <c r="MV15" s="15"/>
      <c r="MW15" s="15"/>
      <c r="MX15" s="15"/>
      <c r="MY15" s="15"/>
      <c r="MZ15" s="15"/>
      <c r="NA15" s="15"/>
      <c r="NB15" s="15"/>
      <c r="NC15" s="15"/>
      <c r="ND15" s="15"/>
      <c r="NE15" s="15"/>
      <c r="NF15" s="15"/>
      <c r="NG15" s="15"/>
      <c r="NH15" s="15"/>
      <c r="NI15" s="15"/>
      <c r="NJ15" s="15"/>
      <c r="NK15" s="15"/>
      <c r="NL15" s="17"/>
      <c r="NM15" s="12"/>
    </row>
    <row r="16" spans="1:377" s="13" customFormat="1" ht="48" customHeight="1" x14ac:dyDescent="0.25">
      <c r="A16" s="74">
        <v>13</v>
      </c>
      <c r="B16" s="75" t="str">
        <f>IF(ISBLANK(Daten!B16)=TRUE,"",Daten!B16)</f>
        <v>Charlotta</v>
      </c>
      <c r="C16" s="76">
        <f>IF(ISBLANK(Daten!C16)=TRUE,"",Daten!C16)</f>
        <v>42189</v>
      </c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6"/>
      <c r="AQ16" s="16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7"/>
      <c r="NM16" s="12"/>
    </row>
    <row r="17" spans="1:377" s="13" customFormat="1" ht="48" customHeight="1" x14ac:dyDescent="0.25">
      <c r="A17" s="74">
        <v>14</v>
      </c>
      <c r="B17" s="75" t="str">
        <f>IF(ISBLANK(Daten!B17)=TRUE,"",Daten!B17)</f>
        <v>Angelina</v>
      </c>
      <c r="C17" s="76">
        <f>IF(ISBLANK(Daten!C17)=TRUE,"",Daten!C17)</f>
        <v>43581</v>
      </c>
      <c r="D17" s="1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6"/>
      <c r="AQ17" s="16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  <c r="JA17" s="15"/>
      <c r="JB17" s="15"/>
      <c r="JC17" s="15"/>
      <c r="JD17" s="15"/>
      <c r="JE17" s="15"/>
      <c r="JF17" s="15"/>
      <c r="JG17" s="15"/>
      <c r="JH17" s="15"/>
      <c r="JI17" s="15"/>
      <c r="JJ17" s="15"/>
      <c r="JK17" s="15"/>
      <c r="JL17" s="15"/>
      <c r="JM17" s="15"/>
      <c r="JN17" s="15"/>
      <c r="JO17" s="15"/>
      <c r="JP17" s="15"/>
      <c r="JQ17" s="15"/>
      <c r="JR17" s="15"/>
      <c r="JS17" s="15"/>
      <c r="JT17" s="15"/>
      <c r="JU17" s="15"/>
      <c r="JV17" s="15"/>
      <c r="JW17" s="15"/>
      <c r="JX17" s="15"/>
      <c r="JY17" s="15"/>
      <c r="JZ17" s="15"/>
      <c r="KA17" s="15"/>
      <c r="KB17" s="15"/>
      <c r="KC17" s="15"/>
      <c r="KD17" s="15"/>
      <c r="KE17" s="15"/>
      <c r="KF17" s="15"/>
      <c r="KG17" s="15"/>
      <c r="KH17" s="15"/>
      <c r="KI17" s="15"/>
      <c r="KJ17" s="15"/>
      <c r="KK17" s="15"/>
      <c r="KL17" s="15"/>
      <c r="KM17" s="15"/>
      <c r="KN17" s="15"/>
      <c r="KO17" s="15"/>
      <c r="KP17" s="15"/>
      <c r="KQ17" s="15"/>
      <c r="KR17" s="15"/>
      <c r="KS17" s="15"/>
      <c r="KT17" s="15"/>
      <c r="KU17" s="15"/>
      <c r="KV17" s="15"/>
      <c r="KW17" s="15"/>
      <c r="KX17" s="15"/>
      <c r="KY17" s="15"/>
      <c r="KZ17" s="15"/>
      <c r="LA17" s="15"/>
      <c r="LB17" s="15"/>
      <c r="LC17" s="15"/>
      <c r="LD17" s="15"/>
      <c r="LE17" s="15"/>
      <c r="LF17" s="15"/>
      <c r="LG17" s="15"/>
      <c r="LH17" s="15"/>
      <c r="LI17" s="15"/>
      <c r="LJ17" s="15"/>
      <c r="LK17" s="15"/>
      <c r="LL17" s="15"/>
      <c r="LM17" s="15"/>
      <c r="LN17" s="15"/>
      <c r="LO17" s="15"/>
      <c r="LP17" s="15"/>
      <c r="LQ17" s="15"/>
      <c r="LR17" s="15"/>
      <c r="LS17" s="15"/>
      <c r="LT17" s="15"/>
      <c r="LU17" s="15"/>
      <c r="LV17" s="15"/>
      <c r="LW17" s="15"/>
      <c r="LX17" s="15"/>
      <c r="LY17" s="15"/>
      <c r="LZ17" s="15"/>
      <c r="MA17" s="15"/>
      <c r="MB17" s="15"/>
      <c r="MC17" s="15"/>
      <c r="MD17" s="15"/>
      <c r="ME17" s="15"/>
      <c r="MF17" s="15"/>
      <c r="MG17" s="15"/>
      <c r="MH17" s="15"/>
      <c r="MI17" s="15"/>
      <c r="MJ17" s="15"/>
      <c r="MK17" s="15"/>
      <c r="ML17" s="15"/>
      <c r="MM17" s="15"/>
      <c r="MN17" s="15"/>
      <c r="MO17" s="15"/>
      <c r="MP17" s="15"/>
      <c r="MQ17" s="15"/>
      <c r="MR17" s="15"/>
      <c r="MS17" s="15"/>
      <c r="MT17" s="15"/>
      <c r="MU17" s="15"/>
      <c r="MV17" s="15"/>
      <c r="MW17" s="15"/>
      <c r="MX17" s="15"/>
      <c r="MY17" s="15"/>
      <c r="MZ17" s="15"/>
      <c r="NA17" s="15"/>
      <c r="NB17" s="15"/>
      <c r="NC17" s="15"/>
      <c r="ND17" s="15"/>
      <c r="NE17" s="15"/>
      <c r="NF17" s="15"/>
      <c r="NG17" s="15"/>
      <c r="NH17" s="15"/>
      <c r="NI17" s="15"/>
      <c r="NJ17" s="15"/>
      <c r="NK17" s="15"/>
      <c r="NL17" s="17"/>
      <c r="NM17" s="12"/>
    </row>
    <row r="18" spans="1:377" s="13" customFormat="1" ht="48" customHeight="1" x14ac:dyDescent="0.25">
      <c r="A18" s="74">
        <v>15</v>
      </c>
      <c r="B18" s="75" t="str">
        <f>IF(ISBLANK(Daten!B18)=TRUE,"",Daten!B18)</f>
        <v>Ole</v>
      </c>
      <c r="C18" s="76">
        <f>IF(ISBLANK(Daten!C18)=TRUE,"",Daten!C18)</f>
        <v>43046</v>
      </c>
      <c r="D18" s="14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6"/>
      <c r="AQ18" s="16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  <c r="IW18" s="15"/>
      <c r="IX18" s="15"/>
      <c r="IY18" s="15"/>
      <c r="IZ18" s="15"/>
      <c r="JA18" s="15"/>
      <c r="JB18" s="15"/>
      <c r="JC18" s="15"/>
      <c r="JD18" s="15"/>
      <c r="JE18" s="15"/>
      <c r="JF18" s="15"/>
      <c r="JG18" s="15"/>
      <c r="JH18" s="15"/>
      <c r="JI18" s="15"/>
      <c r="JJ18" s="15"/>
      <c r="JK18" s="15"/>
      <c r="JL18" s="15"/>
      <c r="JM18" s="15"/>
      <c r="JN18" s="15"/>
      <c r="JO18" s="15"/>
      <c r="JP18" s="15"/>
      <c r="JQ18" s="15"/>
      <c r="JR18" s="15"/>
      <c r="JS18" s="15"/>
      <c r="JT18" s="15"/>
      <c r="JU18" s="15"/>
      <c r="JV18" s="15"/>
      <c r="JW18" s="15"/>
      <c r="JX18" s="15"/>
      <c r="JY18" s="15"/>
      <c r="JZ18" s="15"/>
      <c r="KA18" s="15"/>
      <c r="KB18" s="15"/>
      <c r="KC18" s="15"/>
      <c r="KD18" s="15"/>
      <c r="KE18" s="15"/>
      <c r="KF18" s="15"/>
      <c r="KG18" s="15"/>
      <c r="KH18" s="15"/>
      <c r="KI18" s="15"/>
      <c r="KJ18" s="15"/>
      <c r="KK18" s="15"/>
      <c r="KL18" s="15"/>
      <c r="KM18" s="15"/>
      <c r="KN18" s="15"/>
      <c r="KO18" s="15"/>
      <c r="KP18" s="15"/>
      <c r="KQ18" s="15"/>
      <c r="KR18" s="15"/>
      <c r="KS18" s="15"/>
      <c r="KT18" s="15"/>
      <c r="KU18" s="15"/>
      <c r="KV18" s="15"/>
      <c r="KW18" s="15"/>
      <c r="KX18" s="15"/>
      <c r="KY18" s="15"/>
      <c r="KZ18" s="15"/>
      <c r="LA18" s="15"/>
      <c r="LB18" s="15"/>
      <c r="LC18" s="15"/>
      <c r="LD18" s="15"/>
      <c r="LE18" s="15"/>
      <c r="LF18" s="15"/>
      <c r="LG18" s="15"/>
      <c r="LH18" s="15"/>
      <c r="LI18" s="15"/>
      <c r="LJ18" s="15"/>
      <c r="LK18" s="15"/>
      <c r="LL18" s="15"/>
      <c r="LM18" s="15"/>
      <c r="LN18" s="15"/>
      <c r="LO18" s="15"/>
      <c r="LP18" s="15"/>
      <c r="LQ18" s="15"/>
      <c r="LR18" s="15"/>
      <c r="LS18" s="15"/>
      <c r="LT18" s="15"/>
      <c r="LU18" s="15"/>
      <c r="LV18" s="15"/>
      <c r="LW18" s="15"/>
      <c r="LX18" s="15"/>
      <c r="LY18" s="15"/>
      <c r="LZ18" s="15"/>
      <c r="MA18" s="15"/>
      <c r="MB18" s="15"/>
      <c r="MC18" s="15"/>
      <c r="MD18" s="15"/>
      <c r="ME18" s="15"/>
      <c r="MF18" s="15"/>
      <c r="MG18" s="15"/>
      <c r="MH18" s="15"/>
      <c r="MI18" s="15"/>
      <c r="MJ18" s="15"/>
      <c r="MK18" s="15"/>
      <c r="ML18" s="15"/>
      <c r="MM18" s="15"/>
      <c r="MN18" s="15"/>
      <c r="MO18" s="15"/>
      <c r="MP18" s="15"/>
      <c r="MQ18" s="15"/>
      <c r="MR18" s="15"/>
      <c r="MS18" s="15"/>
      <c r="MT18" s="15"/>
      <c r="MU18" s="15"/>
      <c r="MV18" s="15"/>
      <c r="MW18" s="15"/>
      <c r="MX18" s="15"/>
      <c r="MY18" s="15"/>
      <c r="MZ18" s="15"/>
      <c r="NA18" s="15"/>
      <c r="NB18" s="15"/>
      <c r="NC18" s="15"/>
      <c r="ND18" s="15"/>
      <c r="NE18" s="15"/>
      <c r="NF18" s="15"/>
      <c r="NG18" s="15"/>
      <c r="NH18" s="15"/>
      <c r="NI18" s="15"/>
      <c r="NJ18" s="15"/>
      <c r="NK18" s="15"/>
      <c r="NL18" s="17"/>
      <c r="NM18" s="12"/>
    </row>
    <row r="19" spans="1:377" s="13" customFormat="1" ht="48" customHeight="1" x14ac:dyDescent="0.25">
      <c r="A19" s="74">
        <v>16</v>
      </c>
      <c r="B19" s="75" t="str">
        <f>IF(ISBLANK(Daten!B19)=TRUE,"",Daten!B19)</f>
        <v>Jens</v>
      </c>
      <c r="C19" s="76">
        <f>IF(ISBLANK(Daten!C19)=TRUE,"",Daten!C19)</f>
        <v>42096</v>
      </c>
      <c r="D19" s="1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6"/>
      <c r="AQ19" s="16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  <c r="KH19" s="15"/>
      <c r="KI19" s="15"/>
      <c r="KJ19" s="15"/>
      <c r="KK19" s="15"/>
      <c r="KL19" s="15"/>
      <c r="KM19" s="15"/>
      <c r="KN19" s="15"/>
      <c r="KO19" s="15"/>
      <c r="KP19" s="15"/>
      <c r="KQ19" s="15"/>
      <c r="KR19" s="15"/>
      <c r="KS19" s="15"/>
      <c r="KT19" s="15"/>
      <c r="KU19" s="15"/>
      <c r="KV19" s="15"/>
      <c r="KW19" s="15"/>
      <c r="KX19" s="15"/>
      <c r="KY19" s="15"/>
      <c r="KZ19" s="15"/>
      <c r="LA19" s="15"/>
      <c r="LB19" s="15"/>
      <c r="LC19" s="15"/>
      <c r="LD19" s="15"/>
      <c r="LE19" s="15"/>
      <c r="LF19" s="15"/>
      <c r="LG19" s="15"/>
      <c r="LH19" s="15"/>
      <c r="LI19" s="15"/>
      <c r="LJ19" s="15"/>
      <c r="LK19" s="15"/>
      <c r="LL19" s="15"/>
      <c r="LM19" s="15"/>
      <c r="LN19" s="15"/>
      <c r="LO19" s="15"/>
      <c r="LP19" s="15"/>
      <c r="LQ19" s="15"/>
      <c r="LR19" s="15"/>
      <c r="LS19" s="15"/>
      <c r="LT19" s="15"/>
      <c r="LU19" s="15"/>
      <c r="LV19" s="15"/>
      <c r="LW19" s="15"/>
      <c r="LX19" s="15"/>
      <c r="LY19" s="15"/>
      <c r="LZ19" s="15"/>
      <c r="MA19" s="15"/>
      <c r="MB19" s="15"/>
      <c r="MC19" s="15"/>
      <c r="MD19" s="15"/>
      <c r="ME19" s="15"/>
      <c r="MF19" s="15"/>
      <c r="MG19" s="15"/>
      <c r="MH19" s="15"/>
      <c r="MI19" s="15"/>
      <c r="MJ19" s="15"/>
      <c r="MK19" s="15"/>
      <c r="ML19" s="15"/>
      <c r="MM19" s="15"/>
      <c r="MN19" s="15"/>
      <c r="MO19" s="15"/>
      <c r="MP19" s="15"/>
      <c r="MQ19" s="15"/>
      <c r="MR19" s="15"/>
      <c r="MS19" s="15"/>
      <c r="MT19" s="15"/>
      <c r="MU19" s="15"/>
      <c r="MV19" s="15"/>
      <c r="MW19" s="15"/>
      <c r="MX19" s="15"/>
      <c r="MY19" s="15"/>
      <c r="MZ19" s="15"/>
      <c r="NA19" s="15"/>
      <c r="NB19" s="15"/>
      <c r="NC19" s="15"/>
      <c r="ND19" s="15"/>
      <c r="NE19" s="15"/>
      <c r="NF19" s="15"/>
      <c r="NG19" s="15"/>
      <c r="NH19" s="15"/>
      <c r="NI19" s="15"/>
      <c r="NJ19" s="15"/>
      <c r="NK19" s="15"/>
      <c r="NL19" s="17"/>
      <c r="NM19" s="12"/>
    </row>
    <row r="20" spans="1:377" s="13" customFormat="1" ht="48" customHeight="1" x14ac:dyDescent="0.25">
      <c r="A20" s="74">
        <v>17</v>
      </c>
      <c r="B20" s="75" t="str">
        <f>IF(ISBLANK(Daten!B20)=TRUE,"",Daten!B20)</f>
        <v>Maurice</v>
      </c>
      <c r="C20" s="76">
        <f>IF(ISBLANK(Daten!C20)=TRUE,"",Daten!C20)</f>
        <v>43085</v>
      </c>
      <c r="D20" s="14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6"/>
      <c r="AQ20" s="16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  <c r="KH20" s="15"/>
      <c r="KI20" s="15"/>
      <c r="KJ20" s="15"/>
      <c r="KK20" s="15"/>
      <c r="KL20" s="15"/>
      <c r="KM20" s="15"/>
      <c r="KN20" s="15"/>
      <c r="KO20" s="15"/>
      <c r="KP20" s="15"/>
      <c r="KQ20" s="15"/>
      <c r="KR20" s="15"/>
      <c r="KS20" s="15"/>
      <c r="KT20" s="15"/>
      <c r="KU20" s="15"/>
      <c r="KV20" s="15"/>
      <c r="KW20" s="15"/>
      <c r="KX20" s="15"/>
      <c r="KY20" s="15"/>
      <c r="KZ20" s="15"/>
      <c r="LA20" s="15"/>
      <c r="LB20" s="15"/>
      <c r="LC20" s="15"/>
      <c r="LD20" s="15"/>
      <c r="LE20" s="15"/>
      <c r="LF20" s="15"/>
      <c r="LG20" s="15"/>
      <c r="LH20" s="15"/>
      <c r="LI20" s="15"/>
      <c r="LJ20" s="15"/>
      <c r="LK20" s="15"/>
      <c r="LL20" s="15"/>
      <c r="LM20" s="15"/>
      <c r="LN20" s="15"/>
      <c r="LO20" s="15"/>
      <c r="LP20" s="15"/>
      <c r="LQ20" s="15"/>
      <c r="LR20" s="15"/>
      <c r="LS20" s="15"/>
      <c r="LT20" s="15"/>
      <c r="LU20" s="15"/>
      <c r="LV20" s="15"/>
      <c r="LW20" s="15"/>
      <c r="LX20" s="15"/>
      <c r="LY20" s="15"/>
      <c r="LZ20" s="15"/>
      <c r="MA20" s="15"/>
      <c r="MB20" s="15"/>
      <c r="MC20" s="15"/>
      <c r="MD20" s="15"/>
      <c r="ME20" s="15"/>
      <c r="MF20" s="15"/>
      <c r="MG20" s="15"/>
      <c r="MH20" s="15"/>
      <c r="MI20" s="15"/>
      <c r="MJ20" s="15"/>
      <c r="MK20" s="15"/>
      <c r="ML20" s="15"/>
      <c r="MM20" s="15"/>
      <c r="MN20" s="15"/>
      <c r="MO20" s="15"/>
      <c r="MP20" s="15"/>
      <c r="MQ20" s="15"/>
      <c r="MR20" s="15"/>
      <c r="MS20" s="15"/>
      <c r="MT20" s="15"/>
      <c r="MU20" s="15"/>
      <c r="MV20" s="15"/>
      <c r="MW20" s="15"/>
      <c r="MX20" s="15"/>
      <c r="MY20" s="15"/>
      <c r="MZ20" s="15"/>
      <c r="NA20" s="15"/>
      <c r="NB20" s="15"/>
      <c r="NC20" s="15"/>
      <c r="ND20" s="15"/>
      <c r="NE20" s="15"/>
      <c r="NF20" s="15"/>
      <c r="NG20" s="15"/>
      <c r="NH20" s="15"/>
      <c r="NI20" s="15"/>
      <c r="NJ20" s="15"/>
      <c r="NK20" s="15"/>
      <c r="NL20" s="17"/>
      <c r="NM20" s="12"/>
    </row>
    <row r="21" spans="1:377" s="13" customFormat="1" ht="48" customHeight="1" x14ac:dyDescent="0.25">
      <c r="A21" s="74">
        <v>18</v>
      </c>
      <c r="B21" s="75" t="str">
        <f>IF(ISBLANK(Daten!B21)=TRUE,"",Daten!B21)</f>
        <v>Emma</v>
      </c>
      <c r="C21" s="76">
        <f>IF(ISBLANK(Daten!C21)=TRUE,"",Daten!C21)</f>
        <v>42608</v>
      </c>
      <c r="D21" s="14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6"/>
      <c r="AQ21" s="16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15"/>
      <c r="NI21" s="15"/>
      <c r="NJ21" s="15"/>
      <c r="NK21" s="15"/>
      <c r="NL21" s="17"/>
      <c r="NM21" s="12"/>
    </row>
    <row r="22" spans="1:377" s="13" customFormat="1" ht="48" customHeight="1" x14ac:dyDescent="0.25">
      <c r="A22" s="74">
        <v>19</v>
      </c>
      <c r="B22" s="75" t="str">
        <f>IF(ISBLANK(Daten!B22)=TRUE,"",Daten!B22)</f>
        <v>Laura</v>
      </c>
      <c r="C22" s="76">
        <f>IF(ISBLANK(Daten!C22)=TRUE,"",Daten!C22)</f>
        <v>43154</v>
      </c>
      <c r="D22" s="14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6"/>
      <c r="AQ22" s="16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7"/>
      <c r="NM22" s="12"/>
    </row>
    <row r="23" spans="1:377" s="13" customFormat="1" ht="48" customHeight="1" x14ac:dyDescent="0.25">
      <c r="A23" s="74">
        <v>20</v>
      </c>
      <c r="B23" s="75" t="str">
        <f>IF(ISBLANK(Daten!B23)=TRUE,"",Daten!B23)</f>
        <v>Peter</v>
      </c>
      <c r="C23" s="76">
        <f>IF(ISBLANK(Daten!C23)=TRUE,"",Daten!C23)</f>
        <v>41693</v>
      </c>
      <c r="D23" s="14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6"/>
      <c r="AQ23" s="16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7"/>
      <c r="NM23" s="12"/>
    </row>
    <row r="24" spans="1:377" s="13" customFormat="1" ht="48" customHeight="1" x14ac:dyDescent="0.25">
      <c r="A24" s="74">
        <v>21</v>
      </c>
      <c r="B24" s="75" t="str">
        <f>IF(ISBLANK(Daten!B24)=TRUE,"",Daten!B24)</f>
        <v/>
      </c>
      <c r="C24" s="76" t="str">
        <f>IF(ISBLANK(Daten!C24)=TRUE,"",Daten!C24)</f>
        <v/>
      </c>
      <c r="D24" s="14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6"/>
      <c r="AQ24" s="16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  <c r="KH24" s="15"/>
      <c r="KI24" s="15"/>
      <c r="KJ24" s="15"/>
      <c r="KK24" s="15"/>
      <c r="KL24" s="15"/>
      <c r="KM24" s="15"/>
      <c r="KN24" s="15"/>
      <c r="KO24" s="15"/>
      <c r="KP24" s="15"/>
      <c r="KQ24" s="15"/>
      <c r="KR24" s="15"/>
      <c r="KS24" s="15"/>
      <c r="KT24" s="15"/>
      <c r="KU24" s="15"/>
      <c r="KV24" s="15"/>
      <c r="KW24" s="15"/>
      <c r="KX24" s="15"/>
      <c r="KY24" s="15"/>
      <c r="KZ24" s="15"/>
      <c r="LA24" s="15"/>
      <c r="LB24" s="15"/>
      <c r="LC24" s="15"/>
      <c r="LD24" s="15"/>
      <c r="LE24" s="15"/>
      <c r="LF24" s="15"/>
      <c r="LG24" s="15"/>
      <c r="LH24" s="15"/>
      <c r="LI24" s="15"/>
      <c r="LJ24" s="15"/>
      <c r="LK24" s="15"/>
      <c r="LL24" s="15"/>
      <c r="LM24" s="15"/>
      <c r="LN24" s="15"/>
      <c r="LO24" s="15"/>
      <c r="LP24" s="15"/>
      <c r="LQ24" s="15"/>
      <c r="LR24" s="15"/>
      <c r="LS24" s="15"/>
      <c r="LT24" s="15"/>
      <c r="LU24" s="15"/>
      <c r="LV24" s="15"/>
      <c r="LW24" s="15"/>
      <c r="LX24" s="15"/>
      <c r="LY24" s="15"/>
      <c r="LZ24" s="15"/>
      <c r="MA24" s="15"/>
      <c r="MB24" s="15"/>
      <c r="MC24" s="15"/>
      <c r="MD24" s="15"/>
      <c r="ME24" s="15"/>
      <c r="MF24" s="15"/>
      <c r="MG24" s="15"/>
      <c r="MH24" s="15"/>
      <c r="MI24" s="15"/>
      <c r="MJ24" s="15"/>
      <c r="MK24" s="15"/>
      <c r="ML24" s="15"/>
      <c r="MM24" s="15"/>
      <c r="MN24" s="15"/>
      <c r="MO24" s="15"/>
      <c r="MP24" s="15"/>
      <c r="MQ24" s="15"/>
      <c r="MR24" s="15"/>
      <c r="MS24" s="15"/>
      <c r="MT24" s="15"/>
      <c r="MU24" s="15"/>
      <c r="MV24" s="15"/>
      <c r="MW24" s="15"/>
      <c r="MX24" s="15"/>
      <c r="MY24" s="15"/>
      <c r="MZ24" s="15"/>
      <c r="NA24" s="15"/>
      <c r="NB24" s="15"/>
      <c r="NC24" s="15"/>
      <c r="ND24" s="15"/>
      <c r="NE24" s="15"/>
      <c r="NF24" s="15"/>
      <c r="NG24" s="15"/>
      <c r="NH24" s="15"/>
      <c r="NI24" s="15"/>
      <c r="NJ24" s="15"/>
      <c r="NK24" s="15"/>
      <c r="NL24" s="17"/>
      <c r="NM24" s="12"/>
    </row>
    <row r="25" spans="1:377" s="13" customFormat="1" ht="48" customHeight="1" x14ac:dyDescent="0.25">
      <c r="A25" s="74">
        <v>22</v>
      </c>
      <c r="B25" s="75" t="str">
        <f>IF(ISBLANK(Daten!B25)=TRUE,"",Daten!B25)</f>
        <v>Alle Namen und Daten</v>
      </c>
      <c r="C25" s="76" t="str">
        <f>IF(ISBLANK(Daten!C25)=TRUE,"",Daten!C25)</f>
        <v/>
      </c>
      <c r="D25" s="1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6"/>
      <c r="AQ25" s="16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  <c r="KH25" s="15"/>
      <c r="KI25" s="15"/>
      <c r="KJ25" s="15"/>
      <c r="KK25" s="15"/>
      <c r="KL25" s="15"/>
      <c r="KM25" s="15"/>
      <c r="KN25" s="15"/>
      <c r="KO25" s="15"/>
      <c r="KP25" s="15"/>
      <c r="KQ25" s="15"/>
      <c r="KR25" s="15"/>
      <c r="KS25" s="15"/>
      <c r="KT25" s="15"/>
      <c r="KU25" s="15"/>
      <c r="KV25" s="15"/>
      <c r="KW25" s="15"/>
      <c r="KX25" s="15"/>
      <c r="KY25" s="15"/>
      <c r="KZ25" s="15"/>
      <c r="LA25" s="15"/>
      <c r="LB25" s="15"/>
      <c r="LC25" s="15"/>
      <c r="LD25" s="15"/>
      <c r="LE25" s="15"/>
      <c r="LF25" s="15"/>
      <c r="LG25" s="15"/>
      <c r="LH25" s="15"/>
      <c r="LI25" s="15"/>
      <c r="LJ25" s="15"/>
      <c r="LK25" s="15"/>
      <c r="LL25" s="15"/>
      <c r="LM25" s="15"/>
      <c r="LN25" s="15"/>
      <c r="LO25" s="15"/>
      <c r="LP25" s="15"/>
      <c r="LQ25" s="15"/>
      <c r="LR25" s="15"/>
      <c r="LS25" s="15"/>
      <c r="LT25" s="15"/>
      <c r="LU25" s="15"/>
      <c r="LV25" s="15"/>
      <c r="LW25" s="15"/>
      <c r="LX25" s="15"/>
      <c r="LY25" s="15"/>
      <c r="LZ25" s="15"/>
      <c r="MA25" s="15"/>
      <c r="MB25" s="15"/>
      <c r="MC25" s="15"/>
      <c r="MD25" s="15"/>
      <c r="ME25" s="15"/>
      <c r="MF25" s="15"/>
      <c r="MG25" s="15"/>
      <c r="MH25" s="15"/>
      <c r="MI25" s="15"/>
      <c r="MJ25" s="15"/>
      <c r="MK25" s="15"/>
      <c r="ML25" s="15"/>
      <c r="MM25" s="15"/>
      <c r="MN25" s="15"/>
      <c r="MO25" s="15"/>
      <c r="MP25" s="15"/>
      <c r="MQ25" s="15"/>
      <c r="MR25" s="15"/>
      <c r="MS25" s="15"/>
      <c r="MT25" s="15"/>
      <c r="MU25" s="15"/>
      <c r="MV25" s="15"/>
      <c r="MW25" s="15"/>
      <c r="MX25" s="15"/>
      <c r="MY25" s="15"/>
      <c r="MZ25" s="15"/>
      <c r="NA25" s="15"/>
      <c r="NB25" s="15"/>
      <c r="NC25" s="15"/>
      <c r="ND25" s="15"/>
      <c r="NE25" s="15"/>
      <c r="NF25" s="15"/>
      <c r="NG25" s="15"/>
      <c r="NH25" s="15"/>
      <c r="NI25" s="15"/>
      <c r="NJ25" s="15"/>
      <c r="NK25" s="15"/>
      <c r="NL25" s="17"/>
      <c r="NM25" s="12"/>
    </row>
    <row r="26" spans="1:377" s="13" customFormat="1" ht="48" customHeight="1" x14ac:dyDescent="0.25">
      <c r="A26" s="74">
        <v>23</v>
      </c>
      <c r="B26" s="75" t="str">
        <f>IF(ISBLANK(Daten!B26)=TRUE,"",Daten!B26)</f>
        <v>sind beispielhaft…</v>
      </c>
      <c r="C26" s="76" t="str">
        <f>IF(ISBLANK(Daten!C26)=TRUE,"",Daten!C26)</f>
        <v/>
      </c>
      <c r="D26" s="1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6"/>
      <c r="AQ26" s="16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  <c r="JW26" s="15"/>
      <c r="JX26" s="15"/>
      <c r="JY26" s="15"/>
      <c r="JZ26" s="15"/>
      <c r="KA26" s="15"/>
      <c r="KB26" s="15"/>
      <c r="KC26" s="15"/>
      <c r="KD26" s="15"/>
      <c r="KE26" s="15"/>
      <c r="KF26" s="15"/>
      <c r="KG26" s="15"/>
      <c r="KH26" s="15"/>
      <c r="KI26" s="15"/>
      <c r="KJ26" s="15"/>
      <c r="KK26" s="15"/>
      <c r="KL26" s="15"/>
      <c r="KM26" s="15"/>
      <c r="KN26" s="15"/>
      <c r="KO26" s="15"/>
      <c r="KP26" s="15"/>
      <c r="KQ26" s="15"/>
      <c r="KR26" s="15"/>
      <c r="KS26" s="15"/>
      <c r="KT26" s="15"/>
      <c r="KU26" s="15"/>
      <c r="KV26" s="15"/>
      <c r="KW26" s="15"/>
      <c r="KX26" s="15"/>
      <c r="KY26" s="15"/>
      <c r="KZ26" s="15"/>
      <c r="LA26" s="15"/>
      <c r="LB26" s="15"/>
      <c r="LC26" s="15"/>
      <c r="LD26" s="15"/>
      <c r="LE26" s="15"/>
      <c r="LF26" s="15"/>
      <c r="LG26" s="15"/>
      <c r="LH26" s="15"/>
      <c r="LI26" s="15"/>
      <c r="LJ26" s="15"/>
      <c r="LK26" s="15"/>
      <c r="LL26" s="15"/>
      <c r="LM26" s="15"/>
      <c r="LN26" s="15"/>
      <c r="LO26" s="15"/>
      <c r="LP26" s="15"/>
      <c r="LQ26" s="15"/>
      <c r="LR26" s="15"/>
      <c r="LS26" s="15"/>
      <c r="LT26" s="15"/>
      <c r="LU26" s="15"/>
      <c r="LV26" s="15"/>
      <c r="LW26" s="15"/>
      <c r="LX26" s="15"/>
      <c r="LY26" s="15"/>
      <c r="LZ26" s="15"/>
      <c r="MA26" s="15"/>
      <c r="MB26" s="15"/>
      <c r="MC26" s="15"/>
      <c r="MD26" s="15"/>
      <c r="ME26" s="15"/>
      <c r="MF26" s="15"/>
      <c r="MG26" s="15"/>
      <c r="MH26" s="15"/>
      <c r="MI26" s="15"/>
      <c r="MJ26" s="15"/>
      <c r="MK26" s="15"/>
      <c r="ML26" s="15"/>
      <c r="MM26" s="15"/>
      <c r="MN26" s="15"/>
      <c r="MO26" s="15"/>
      <c r="MP26" s="15"/>
      <c r="MQ26" s="15"/>
      <c r="MR26" s="15"/>
      <c r="MS26" s="15"/>
      <c r="MT26" s="15"/>
      <c r="MU26" s="15"/>
      <c r="MV26" s="15"/>
      <c r="MW26" s="15"/>
      <c r="MX26" s="15"/>
      <c r="MY26" s="15"/>
      <c r="MZ26" s="15"/>
      <c r="NA26" s="15"/>
      <c r="NB26" s="15"/>
      <c r="NC26" s="15"/>
      <c r="ND26" s="15"/>
      <c r="NE26" s="15"/>
      <c r="NF26" s="15"/>
      <c r="NG26" s="15"/>
      <c r="NH26" s="15"/>
      <c r="NI26" s="15"/>
      <c r="NJ26" s="15"/>
      <c r="NK26" s="15"/>
      <c r="NL26" s="17"/>
      <c r="NM26" s="12"/>
    </row>
    <row r="27" spans="1:377" s="13" customFormat="1" ht="48" customHeight="1" x14ac:dyDescent="0.25">
      <c r="A27" s="74">
        <v>24</v>
      </c>
      <c r="B27" s="75" t="str">
        <f>IF(ISBLANK(Daten!B27)=TRUE,"",Daten!B27)</f>
        <v/>
      </c>
      <c r="C27" s="76" t="str">
        <f>IF(ISBLANK(Daten!C27)=TRUE,"",Daten!C27)</f>
        <v/>
      </c>
      <c r="D27" s="1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6"/>
      <c r="AQ27" s="16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  <c r="KH27" s="15"/>
      <c r="KI27" s="15"/>
      <c r="KJ27" s="15"/>
      <c r="KK27" s="15"/>
      <c r="KL27" s="15"/>
      <c r="KM27" s="15"/>
      <c r="KN27" s="15"/>
      <c r="KO27" s="15"/>
      <c r="KP27" s="15"/>
      <c r="KQ27" s="15"/>
      <c r="KR27" s="15"/>
      <c r="KS27" s="15"/>
      <c r="KT27" s="15"/>
      <c r="KU27" s="15"/>
      <c r="KV27" s="15"/>
      <c r="KW27" s="15"/>
      <c r="KX27" s="15"/>
      <c r="KY27" s="15"/>
      <c r="KZ27" s="15"/>
      <c r="LA27" s="15"/>
      <c r="LB27" s="15"/>
      <c r="LC27" s="15"/>
      <c r="LD27" s="15"/>
      <c r="LE27" s="15"/>
      <c r="LF27" s="15"/>
      <c r="LG27" s="15"/>
      <c r="LH27" s="15"/>
      <c r="LI27" s="15"/>
      <c r="LJ27" s="15"/>
      <c r="LK27" s="15"/>
      <c r="LL27" s="15"/>
      <c r="LM27" s="15"/>
      <c r="LN27" s="15"/>
      <c r="LO27" s="15"/>
      <c r="LP27" s="15"/>
      <c r="LQ27" s="15"/>
      <c r="LR27" s="15"/>
      <c r="LS27" s="15"/>
      <c r="LT27" s="15"/>
      <c r="LU27" s="15"/>
      <c r="LV27" s="15"/>
      <c r="LW27" s="15"/>
      <c r="LX27" s="15"/>
      <c r="LY27" s="15"/>
      <c r="LZ27" s="15"/>
      <c r="MA27" s="15"/>
      <c r="MB27" s="15"/>
      <c r="MC27" s="15"/>
      <c r="MD27" s="15"/>
      <c r="ME27" s="15"/>
      <c r="MF27" s="15"/>
      <c r="MG27" s="15"/>
      <c r="MH27" s="15"/>
      <c r="MI27" s="15"/>
      <c r="MJ27" s="15"/>
      <c r="MK27" s="15"/>
      <c r="ML27" s="15"/>
      <c r="MM27" s="15"/>
      <c r="MN27" s="15"/>
      <c r="MO27" s="15"/>
      <c r="MP27" s="15"/>
      <c r="MQ27" s="15"/>
      <c r="MR27" s="15"/>
      <c r="MS27" s="15"/>
      <c r="MT27" s="15"/>
      <c r="MU27" s="15"/>
      <c r="MV27" s="15"/>
      <c r="MW27" s="15"/>
      <c r="MX27" s="15"/>
      <c r="MY27" s="15"/>
      <c r="MZ27" s="15"/>
      <c r="NA27" s="15"/>
      <c r="NB27" s="15"/>
      <c r="NC27" s="15"/>
      <c r="ND27" s="15"/>
      <c r="NE27" s="15"/>
      <c r="NF27" s="15"/>
      <c r="NG27" s="15"/>
      <c r="NH27" s="15"/>
      <c r="NI27" s="15"/>
      <c r="NJ27" s="15"/>
      <c r="NK27" s="15"/>
      <c r="NL27" s="17"/>
      <c r="NM27" s="12"/>
    </row>
    <row r="28" spans="1:377" s="13" customFormat="1" ht="48" customHeight="1" x14ac:dyDescent="0.25">
      <c r="A28" s="74">
        <v>25</v>
      </c>
      <c r="B28" s="75" t="str">
        <f>IF(ISBLANK(Daten!B28)=TRUE,"",Daten!B28)</f>
        <v/>
      </c>
      <c r="C28" s="76" t="str">
        <f>IF(ISBLANK(Daten!C28)=TRUE,"",Daten!C28)</f>
        <v/>
      </c>
      <c r="D28" s="14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6"/>
      <c r="AQ28" s="16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  <c r="JW28" s="15"/>
      <c r="JX28" s="15"/>
      <c r="JY28" s="15"/>
      <c r="JZ28" s="15"/>
      <c r="KA28" s="15"/>
      <c r="KB28" s="15"/>
      <c r="KC28" s="15"/>
      <c r="KD28" s="15"/>
      <c r="KE28" s="15"/>
      <c r="KF28" s="15"/>
      <c r="KG28" s="15"/>
      <c r="KH28" s="15"/>
      <c r="KI28" s="15"/>
      <c r="KJ28" s="15"/>
      <c r="KK28" s="15"/>
      <c r="KL28" s="15"/>
      <c r="KM28" s="15"/>
      <c r="KN28" s="15"/>
      <c r="KO28" s="15"/>
      <c r="KP28" s="15"/>
      <c r="KQ28" s="15"/>
      <c r="KR28" s="15"/>
      <c r="KS28" s="15"/>
      <c r="KT28" s="15"/>
      <c r="KU28" s="15"/>
      <c r="KV28" s="15"/>
      <c r="KW28" s="15"/>
      <c r="KX28" s="15"/>
      <c r="KY28" s="15"/>
      <c r="KZ28" s="15"/>
      <c r="LA28" s="15"/>
      <c r="LB28" s="15"/>
      <c r="LC28" s="15"/>
      <c r="LD28" s="15"/>
      <c r="LE28" s="15"/>
      <c r="LF28" s="15"/>
      <c r="LG28" s="15"/>
      <c r="LH28" s="15"/>
      <c r="LI28" s="15"/>
      <c r="LJ28" s="15"/>
      <c r="LK28" s="15"/>
      <c r="LL28" s="15"/>
      <c r="LM28" s="15"/>
      <c r="LN28" s="15"/>
      <c r="LO28" s="15"/>
      <c r="LP28" s="15"/>
      <c r="LQ28" s="15"/>
      <c r="LR28" s="15"/>
      <c r="LS28" s="15"/>
      <c r="LT28" s="15"/>
      <c r="LU28" s="15"/>
      <c r="LV28" s="15"/>
      <c r="LW28" s="15"/>
      <c r="LX28" s="15"/>
      <c r="LY28" s="15"/>
      <c r="LZ28" s="15"/>
      <c r="MA28" s="15"/>
      <c r="MB28" s="15"/>
      <c r="MC28" s="15"/>
      <c r="MD28" s="15"/>
      <c r="ME28" s="15"/>
      <c r="MF28" s="15"/>
      <c r="MG28" s="15"/>
      <c r="MH28" s="15"/>
      <c r="MI28" s="15"/>
      <c r="MJ28" s="15"/>
      <c r="MK28" s="15"/>
      <c r="ML28" s="15"/>
      <c r="MM28" s="15"/>
      <c r="MN28" s="15"/>
      <c r="MO28" s="15"/>
      <c r="MP28" s="15"/>
      <c r="MQ28" s="15"/>
      <c r="MR28" s="15"/>
      <c r="MS28" s="15"/>
      <c r="MT28" s="15"/>
      <c r="MU28" s="15"/>
      <c r="MV28" s="15"/>
      <c r="MW28" s="15"/>
      <c r="MX28" s="15"/>
      <c r="MY28" s="15"/>
      <c r="MZ28" s="15"/>
      <c r="NA28" s="15"/>
      <c r="NB28" s="15"/>
      <c r="NC28" s="15"/>
      <c r="ND28" s="15"/>
      <c r="NE28" s="15"/>
      <c r="NF28" s="15"/>
      <c r="NG28" s="15"/>
      <c r="NH28" s="15"/>
      <c r="NI28" s="15"/>
      <c r="NJ28" s="15"/>
      <c r="NK28" s="15"/>
      <c r="NL28" s="17"/>
      <c r="NM28" s="12"/>
    </row>
    <row r="29" spans="1:377" s="13" customFormat="1" ht="48" customHeight="1" x14ac:dyDescent="0.25">
      <c r="A29" s="74">
        <v>26</v>
      </c>
      <c r="B29" s="75" t="str">
        <f>IF(ISBLANK(Daten!B29)=TRUE,"",Daten!B29)</f>
        <v/>
      </c>
      <c r="C29" s="76" t="str">
        <f>IF(ISBLANK(Daten!C29)=TRUE,"",Daten!C29)</f>
        <v/>
      </c>
      <c r="D29" s="14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6"/>
      <c r="AQ29" s="16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  <c r="IW29" s="15"/>
      <c r="IX29" s="15"/>
      <c r="IY29" s="15"/>
      <c r="IZ29" s="15"/>
      <c r="JA29" s="15"/>
      <c r="JB29" s="15"/>
      <c r="JC29" s="15"/>
      <c r="JD29" s="15"/>
      <c r="JE29" s="15"/>
      <c r="JF29" s="15"/>
      <c r="JG29" s="15"/>
      <c r="JH29" s="15"/>
      <c r="JI29" s="15"/>
      <c r="JJ29" s="15"/>
      <c r="JK29" s="15"/>
      <c r="JL29" s="15"/>
      <c r="JM29" s="15"/>
      <c r="JN29" s="15"/>
      <c r="JO29" s="15"/>
      <c r="JP29" s="15"/>
      <c r="JQ29" s="15"/>
      <c r="JR29" s="15"/>
      <c r="JS29" s="15"/>
      <c r="JT29" s="15"/>
      <c r="JU29" s="15"/>
      <c r="JV29" s="15"/>
      <c r="JW29" s="15"/>
      <c r="JX29" s="15"/>
      <c r="JY29" s="15"/>
      <c r="JZ29" s="15"/>
      <c r="KA29" s="15"/>
      <c r="KB29" s="15"/>
      <c r="KC29" s="15"/>
      <c r="KD29" s="15"/>
      <c r="KE29" s="15"/>
      <c r="KF29" s="15"/>
      <c r="KG29" s="15"/>
      <c r="KH29" s="15"/>
      <c r="KI29" s="15"/>
      <c r="KJ29" s="15"/>
      <c r="KK29" s="15"/>
      <c r="KL29" s="15"/>
      <c r="KM29" s="15"/>
      <c r="KN29" s="15"/>
      <c r="KO29" s="15"/>
      <c r="KP29" s="15"/>
      <c r="KQ29" s="15"/>
      <c r="KR29" s="15"/>
      <c r="KS29" s="15"/>
      <c r="KT29" s="15"/>
      <c r="KU29" s="15"/>
      <c r="KV29" s="15"/>
      <c r="KW29" s="15"/>
      <c r="KX29" s="15"/>
      <c r="KY29" s="15"/>
      <c r="KZ29" s="15"/>
      <c r="LA29" s="15"/>
      <c r="LB29" s="15"/>
      <c r="LC29" s="15"/>
      <c r="LD29" s="15"/>
      <c r="LE29" s="15"/>
      <c r="LF29" s="15"/>
      <c r="LG29" s="15"/>
      <c r="LH29" s="15"/>
      <c r="LI29" s="15"/>
      <c r="LJ29" s="15"/>
      <c r="LK29" s="15"/>
      <c r="LL29" s="15"/>
      <c r="LM29" s="15"/>
      <c r="LN29" s="15"/>
      <c r="LO29" s="15"/>
      <c r="LP29" s="15"/>
      <c r="LQ29" s="15"/>
      <c r="LR29" s="15"/>
      <c r="LS29" s="15"/>
      <c r="LT29" s="15"/>
      <c r="LU29" s="15"/>
      <c r="LV29" s="15"/>
      <c r="LW29" s="15"/>
      <c r="LX29" s="15"/>
      <c r="LY29" s="15"/>
      <c r="LZ29" s="15"/>
      <c r="MA29" s="15"/>
      <c r="MB29" s="15"/>
      <c r="MC29" s="15"/>
      <c r="MD29" s="15"/>
      <c r="ME29" s="15"/>
      <c r="MF29" s="15"/>
      <c r="MG29" s="15"/>
      <c r="MH29" s="15"/>
      <c r="MI29" s="15"/>
      <c r="MJ29" s="15"/>
      <c r="MK29" s="15"/>
      <c r="ML29" s="15"/>
      <c r="MM29" s="15"/>
      <c r="MN29" s="15"/>
      <c r="MO29" s="15"/>
      <c r="MP29" s="15"/>
      <c r="MQ29" s="15"/>
      <c r="MR29" s="15"/>
      <c r="MS29" s="15"/>
      <c r="MT29" s="15"/>
      <c r="MU29" s="15"/>
      <c r="MV29" s="15"/>
      <c r="MW29" s="15"/>
      <c r="MX29" s="15"/>
      <c r="MY29" s="15"/>
      <c r="MZ29" s="15"/>
      <c r="NA29" s="15"/>
      <c r="NB29" s="15"/>
      <c r="NC29" s="15"/>
      <c r="ND29" s="15"/>
      <c r="NE29" s="15"/>
      <c r="NF29" s="15"/>
      <c r="NG29" s="15"/>
      <c r="NH29" s="15"/>
      <c r="NI29" s="15"/>
      <c r="NJ29" s="15"/>
      <c r="NK29" s="15"/>
      <c r="NL29" s="17"/>
      <c r="NM29" s="12"/>
    </row>
    <row r="30" spans="1:377" s="13" customFormat="1" ht="48" customHeight="1" x14ac:dyDescent="0.25">
      <c r="A30" s="74">
        <v>27</v>
      </c>
      <c r="B30" s="75" t="str">
        <f>IF(ISBLANK(Daten!B30)=TRUE,"",Daten!B30)</f>
        <v/>
      </c>
      <c r="C30" s="76" t="str">
        <f>IF(ISBLANK(Daten!C30)=TRUE,"",Daten!C30)</f>
        <v/>
      </c>
      <c r="D30" s="1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6"/>
      <c r="AQ30" s="16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5"/>
      <c r="KE30" s="15"/>
      <c r="KF30" s="15"/>
      <c r="KG30" s="15"/>
      <c r="KH30" s="15"/>
      <c r="KI30" s="15"/>
      <c r="KJ30" s="15"/>
      <c r="KK30" s="15"/>
      <c r="KL30" s="15"/>
      <c r="KM30" s="15"/>
      <c r="KN30" s="15"/>
      <c r="KO30" s="15"/>
      <c r="KP30" s="15"/>
      <c r="KQ30" s="15"/>
      <c r="KR30" s="15"/>
      <c r="KS30" s="15"/>
      <c r="KT30" s="15"/>
      <c r="KU30" s="15"/>
      <c r="KV30" s="15"/>
      <c r="KW30" s="15"/>
      <c r="KX30" s="15"/>
      <c r="KY30" s="15"/>
      <c r="KZ30" s="15"/>
      <c r="LA30" s="15"/>
      <c r="LB30" s="15"/>
      <c r="LC30" s="15"/>
      <c r="LD30" s="15"/>
      <c r="LE30" s="15"/>
      <c r="LF30" s="15"/>
      <c r="LG30" s="15"/>
      <c r="LH30" s="15"/>
      <c r="LI30" s="15"/>
      <c r="LJ30" s="15"/>
      <c r="LK30" s="15"/>
      <c r="LL30" s="15"/>
      <c r="LM30" s="15"/>
      <c r="LN30" s="15"/>
      <c r="LO30" s="15"/>
      <c r="LP30" s="15"/>
      <c r="LQ30" s="15"/>
      <c r="LR30" s="15"/>
      <c r="LS30" s="15"/>
      <c r="LT30" s="15"/>
      <c r="LU30" s="15"/>
      <c r="LV30" s="15"/>
      <c r="LW30" s="15"/>
      <c r="LX30" s="15"/>
      <c r="LY30" s="15"/>
      <c r="LZ30" s="15"/>
      <c r="MA30" s="15"/>
      <c r="MB30" s="15"/>
      <c r="MC30" s="15"/>
      <c r="MD30" s="15"/>
      <c r="ME30" s="15"/>
      <c r="MF30" s="15"/>
      <c r="MG30" s="15"/>
      <c r="MH30" s="15"/>
      <c r="MI30" s="15"/>
      <c r="MJ30" s="15"/>
      <c r="MK30" s="15"/>
      <c r="ML30" s="15"/>
      <c r="MM30" s="15"/>
      <c r="MN30" s="15"/>
      <c r="MO30" s="15"/>
      <c r="MP30" s="15"/>
      <c r="MQ30" s="15"/>
      <c r="MR30" s="15"/>
      <c r="MS30" s="15"/>
      <c r="MT30" s="15"/>
      <c r="MU30" s="15"/>
      <c r="MV30" s="15"/>
      <c r="MW30" s="15"/>
      <c r="MX30" s="15"/>
      <c r="MY30" s="15"/>
      <c r="MZ30" s="15"/>
      <c r="NA30" s="15"/>
      <c r="NB30" s="15"/>
      <c r="NC30" s="15"/>
      <c r="ND30" s="15"/>
      <c r="NE30" s="15"/>
      <c r="NF30" s="15"/>
      <c r="NG30" s="15"/>
      <c r="NH30" s="15"/>
      <c r="NI30" s="15"/>
      <c r="NJ30" s="15"/>
      <c r="NK30" s="15"/>
      <c r="NL30" s="17"/>
      <c r="NM30" s="12"/>
    </row>
    <row r="31" spans="1:377" s="13" customFormat="1" ht="48" customHeight="1" x14ac:dyDescent="0.25">
      <c r="A31" s="74">
        <v>28</v>
      </c>
      <c r="B31" s="75" t="str">
        <f>IF(ISBLANK(Daten!B31)=TRUE,"",Daten!B31)</f>
        <v/>
      </c>
      <c r="C31" s="76" t="str">
        <f>IF(ISBLANK(Daten!C31)=TRUE,"",Daten!C31)</f>
        <v/>
      </c>
      <c r="D31" s="1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6"/>
      <c r="AQ31" s="16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  <c r="IW31" s="15"/>
      <c r="IX31" s="15"/>
      <c r="IY31" s="15"/>
      <c r="IZ31" s="15"/>
      <c r="JA31" s="15"/>
      <c r="JB31" s="15"/>
      <c r="JC31" s="15"/>
      <c r="JD31" s="15"/>
      <c r="JE31" s="15"/>
      <c r="JF31" s="15"/>
      <c r="JG31" s="15"/>
      <c r="JH31" s="15"/>
      <c r="JI31" s="15"/>
      <c r="JJ31" s="15"/>
      <c r="JK31" s="15"/>
      <c r="JL31" s="15"/>
      <c r="JM31" s="15"/>
      <c r="JN31" s="15"/>
      <c r="JO31" s="15"/>
      <c r="JP31" s="15"/>
      <c r="JQ31" s="15"/>
      <c r="JR31" s="15"/>
      <c r="JS31" s="15"/>
      <c r="JT31" s="15"/>
      <c r="JU31" s="15"/>
      <c r="JV31" s="15"/>
      <c r="JW31" s="15"/>
      <c r="JX31" s="15"/>
      <c r="JY31" s="15"/>
      <c r="JZ31" s="15"/>
      <c r="KA31" s="15"/>
      <c r="KB31" s="15"/>
      <c r="KC31" s="15"/>
      <c r="KD31" s="15"/>
      <c r="KE31" s="15"/>
      <c r="KF31" s="15"/>
      <c r="KG31" s="15"/>
      <c r="KH31" s="15"/>
      <c r="KI31" s="15"/>
      <c r="KJ31" s="15"/>
      <c r="KK31" s="15"/>
      <c r="KL31" s="15"/>
      <c r="KM31" s="15"/>
      <c r="KN31" s="15"/>
      <c r="KO31" s="15"/>
      <c r="KP31" s="15"/>
      <c r="KQ31" s="15"/>
      <c r="KR31" s="15"/>
      <c r="KS31" s="15"/>
      <c r="KT31" s="15"/>
      <c r="KU31" s="15"/>
      <c r="KV31" s="15"/>
      <c r="KW31" s="15"/>
      <c r="KX31" s="15"/>
      <c r="KY31" s="15"/>
      <c r="KZ31" s="15"/>
      <c r="LA31" s="15"/>
      <c r="LB31" s="15"/>
      <c r="LC31" s="15"/>
      <c r="LD31" s="15"/>
      <c r="LE31" s="15"/>
      <c r="LF31" s="15"/>
      <c r="LG31" s="15"/>
      <c r="LH31" s="15"/>
      <c r="LI31" s="15"/>
      <c r="LJ31" s="15"/>
      <c r="LK31" s="15"/>
      <c r="LL31" s="15"/>
      <c r="LM31" s="15"/>
      <c r="LN31" s="15"/>
      <c r="LO31" s="15"/>
      <c r="LP31" s="15"/>
      <c r="LQ31" s="15"/>
      <c r="LR31" s="15"/>
      <c r="LS31" s="15"/>
      <c r="LT31" s="15"/>
      <c r="LU31" s="15"/>
      <c r="LV31" s="15"/>
      <c r="LW31" s="15"/>
      <c r="LX31" s="15"/>
      <c r="LY31" s="15"/>
      <c r="LZ31" s="15"/>
      <c r="MA31" s="15"/>
      <c r="MB31" s="15"/>
      <c r="MC31" s="15"/>
      <c r="MD31" s="15"/>
      <c r="ME31" s="15"/>
      <c r="MF31" s="15"/>
      <c r="MG31" s="15"/>
      <c r="MH31" s="15"/>
      <c r="MI31" s="15"/>
      <c r="MJ31" s="15"/>
      <c r="MK31" s="15"/>
      <c r="ML31" s="15"/>
      <c r="MM31" s="15"/>
      <c r="MN31" s="15"/>
      <c r="MO31" s="15"/>
      <c r="MP31" s="15"/>
      <c r="MQ31" s="15"/>
      <c r="MR31" s="15"/>
      <c r="MS31" s="15"/>
      <c r="MT31" s="15"/>
      <c r="MU31" s="15"/>
      <c r="MV31" s="15"/>
      <c r="MW31" s="15"/>
      <c r="MX31" s="15"/>
      <c r="MY31" s="15"/>
      <c r="MZ31" s="15"/>
      <c r="NA31" s="15"/>
      <c r="NB31" s="15"/>
      <c r="NC31" s="15"/>
      <c r="ND31" s="15"/>
      <c r="NE31" s="15"/>
      <c r="NF31" s="15"/>
      <c r="NG31" s="15"/>
      <c r="NH31" s="15"/>
      <c r="NI31" s="15"/>
      <c r="NJ31" s="15"/>
      <c r="NK31" s="15"/>
      <c r="NL31" s="17"/>
      <c r="NM31" s="12"/>
    </row>
    <row r="32" spans="1:377" s="13" customFormat="1" ht="48" customHeight="1" x14ac:dyDescent="0.25">
      <c r="A32" s="74">
        <v>29</v>
      </c>
      <c r="B32" s="75" t="str">
        <f>IF(ISBLANK(Daten!B32)=TRUE,"",Daten!B32)</f>
        <v/>
      </c>
      <c r="C32" s="76" t="str">
        <f>IF(ISBLANK(Daten!C32)=TRUE,"",Daten!C32)</f>
        <v/>
      </c>
      <c r="D32" s="1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6"/>
      <c r="AQ32" s="16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5"/>
      <c r="IW32" s="15"/>
      <c r="IX32" s="15"/>
      <c r="IY32" s="15"/>
      <c r="IZ32" s="15"/>
      <c r="JA32" s="15"/>
      <c r="JB32" s="15"/>
      <c r="JC32" s="15"/>
      <c r="JD32" s="15"/>
      <c r="JE32" s="15"/>
      <c r="JF32" s="15"/>
      <c r="JG32" s="15"/>
      <c r="JH32" s="15"/>
      <c r="JI32" s="15"/>
      <c r="JJ32" s="15"/>
      <c r="JK32" s="15"/>
      <c r="JL32" s="15"/>
      <c r="JM32" s="15"/>
      <c r="JN32" s="15"/>
      <c r="JO32" s="15"/>
      <c r="JP32" s="15"/>
      <c r="JQ32" s="15"/>
      <c r="JR32" s="15"/>
      <c r="JS32" s="15"/>
      <c r="JT32" s="15"/>
      <c r="JU32" s="15"/>
      <c r="JV32" s="15"/>
      <c r="JW32" s="15"/>
      <c r="JX32" s="15"/>
      <c r="JY32" s="15"/>
      <c r="JZ32" s="15"/>
      <c r="KA32" s="15"/>
      <c r="KB32" s="15"/>
      <c r="KC32" s="15"/>
      <c r="KD32" s="15"/>
      <c r="KE32" s="15"/>
      <c r="KF32" s="15"/>
      <c r="KG32" s="15"/>
      <c r="KH32" s="15"/>
      <c r="KI32" s="15"/>
      <c r="KJ32" s="15"/>
      <c r="KK32" s="15"/>
      <c r="KL32" s="15"/>
      <c r="KM32" s="15"/>
      <c r="KN32" s="15"/>
      <c r="KO32" s="15"/>
      <c r="KP32" s="15"/>
      <c r="KQ32" s="15"/>
      <c r="KR32" s="15"/>
      <c r="KS32" s="15"/>
      <c r="KT32" s="15"/>
      <c r="KU32" s="15"/>
      <c r="KV32" s="15"/>
      <c r="KW32" s="15"/>
      <c r="KX32" s="15"/>
      <c r="KY32" s="15"/>
      <c r="KZ32" s="15"/>
      <c r="LA32" s="15"/>
      <c r="LB32" s="15"/>
      <c r="LC32" s="15"/>
      <c r="LD32" s="15"/>
      <c r="LE32" s="15"/>
      <c r="LF32" s="15"/>
      <c r="LG32" s="15"/>
      <c r="LH32" s="15"/>
      <c r="LI32" s="15"/>
      <c r="LJ32" s="15"/>
      <c r="LK32" s="15"/>
      <c r="LL32" s="15"/>
      <c r="LM32" s="15"/>
      <c r="LN32" s="15"/>
      <c r="LO32" s="15"/>
      <c r="LP32" s="15"/>
      <c r="LQ32" s="15"/>
      <c r="LR32" s="15"/>
      <c r="LS32" s="15"/>
      <c r="LT32" s="15"/>
      <c r="LU32" s="15"/>
      <c r="LV32" s="15"/>
      <c r="LW32" s="15"/>
      <c r="LX32" s="15"/>
      <c r="LY32" s="15"/>
      <c r="LZ32" s="15"/>
      <c r="MA32" s="15"/>
      <c r="MB32" s="15"/>
      <c r="MC32" s="15"/>
      <c r="MD32" s="15"/>
      <c r="ME32" s="15"/>
      <c r="MF32" s="15"/>
      <c r="MG32" s="15"/>
      <c r="MH32" s="15"/>
      <c r="MI32" s="15"/>
      <c r="MJ32" s="15"/>
      <c r="MK32" s="15"/>
      <c r="ML32" s="15"/>
      <c r="MM32" s="15"/>
      <c r="MN32" s="15"/>
      <c r="MO32" s="15"/>
      <c r="MP32" s="15"/>
      <c r="MQ32" s="15"/>
      <c r="MR32" s="15"/>
      <c r="MS32" s="15"/>
      <c r="MT32" s="15"/>
      <c r="MU32" s="15"/>
      <c r="MV32" s="15"/>
      <c r="MW32" s="15"/>
      <c r="MX32" s="15"/>
      <c r="MY32" s="15"/>
      <c r="MZ32" s="15"/>
      <c r="NA32" s="15"/>
      <c r="NB32" s="15"/>
      <c r="NC32" s="15"/>
      <c r="ND32" s="15"/>
      <c r="NE32" s="15"/>
      <c r="NF32" s="15"/>
      <c r="NG32" s="15"/>
      <c r="NH32" s="15"/>
      <c r="NI32" s="15"/>
      <c r="NJ32" s="15"/>
      <c r="NK32" s="15"/>
      <c r="NL32" s="17"/>
      <c r="NM32" s="12"/>
    </row>
    <row r="33" spans="1:377" s="13" customFormat="1" ht="48" customHeight="1" thickBot="1" x14ac:dyDescent="0.3">
      <c r="A33" s="74">
        <v>30</v>
      </c>
      <c r="B33" s="75" t="str">
        <f>IF(ISBLANK(Daten!B33)=TRUE,"",Daten!B33)</f>
        <v/>
      </c>
      <c r="C33" s="76" t="str">
        <f>IF(ISBLANK(Daten!C33)=TRUE,"",Daten!C33)</f>
        <v/>
      </c>
      <c r="D33" s="18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20"/>
      <c r="AQ33" s="20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  <c r="IW33" s="19"/>
      <c r="IX33" s="19"/>
      <c r="IY33" s="19"/>
      <c r="IZ33" s="19"/>
      <c r="JA33" s="19"/>
      <c r="JB33" s="19"/>
      <c r="JC33" s="19"/>
      <c r="JD33" s="19"/>
      <c r="JE33" s="19"/>
      <c r="JF33" s="19"/>
      <c r="JG33" s="19"/>
      <c r="JH33" s="19"/>
      <c r="JI33" s="19"/>
      <c r="JJ33" s="19"/>
      <c r="JK33" s="19"/>
      <c r="JL33" s="19"/>
      <c r="JM33" s="19"/>
      <c r="JN33" s="19"/>
      <c r="JO33" s="19"/>
      <c r="JP33" s="19"/>
      <c r="JQ33" s="19"/>
      <c r="JR33" s="19"/>
      <c r="JS33" s="19"/>
      <c r="JT33" s="19"/>
      <c r="JU33" s="19"/>
      <c r="JV33" s="19"/>
      <c r="JW33" s="19"/>
      <c r="JX33" s="19"/>
      <c r="JY33" s="19"/>
      <c r="JZ33" s="19"/>
      <c r="KA33" s="19"/>
      <c r="KB33" s="19"/>
      <c r="KC33" s="19"/>
      <c r="KD33" s="19"/>
      <c r="KE33" s="19"/>
      <c r="KF33" s="19"/>
      <c r="KG33" s="19"/>
      <c r="KH33" s="19"/>
      <c r="KI33" s="19"/>
      <c r="KJ33" s="19"/>
      <c r="KK33" s="19"/>
      <c r="KL33" s="19"/>
      <c r="KM33" s="19"/>
      <c r="KN33" s="19"/>
      <c r="KO33" s="19"/>
      <c r="KP33" s="19"/>
      <c r="KQ33" s="19"/>
      <c r="KR33" s="19"/>
      <c r="KS33" s="19"/>
      <c r="KT33" s="19"/>
      <c r="KU33" s="19"/>
      <c r="KV33" s="19"/>
      <c r="KW33" s="19"/>
      <c r="KX33" s="19"/>
      <c r="KY33" s="19"/>
      <c r="KZ33" s="19"/>
      <c r="LA33" s="19"/>
      <c r="LB33" s="19"/>
      <c r="LC33" s="19"/>
      <c r="LD33" s="19"/>
      <c r="LE33" s="19"/>
      <c r="LF33" s="19"/>
      <c r="LG33" s="19"/>
      <c r="LH33" s="19"/>
      <c r="LI33" s="19"/>
      <c r="LJ33" s="19"/>
      <c r="LK33" s="19"/>
      <c r="LL33" s="19"/>
      <c r="LM33" s="19"/>
      <c r="LN33" s="19"/>
      <c r="LO33" s="19"/>
      <c r="LP33" s="19"/>
      <c r="LQ33" s="19"/>
      <c r="LR33" s="19"/>
      <c r="LS33" s="19"/>
      <c r="LT33" s="19"/>
      <c r="LU33" s="19"/>
      <c r="LV33" s="19"/>
      <c r="LW33" s="19"/>
      <c r="LX33" s="19"/>
      <c r="LY33" s="19"/>
      <c r="LZ33" s="19"/>
      <c r="MA33" s="19"/>
      <c r="MB33" s="19"/>
      <c r="MC33" s="19"/>
      <c r="MD33" s="19"/>
      <c r="ME33" s="19"/>
      <c r="MF33" s="19"/>
      <c r="MG33" s="19"/>
      <c r="MH33" s="19"/>
      <c r="MI33" s="19"/>
      <c r="MJ33" s="19"/>
      <c r="MK33" s="19"/>
      <c r="ML33" s="19"/>
      <c r="MM33" s="19"/>
      <c r="MN33" s="19"/>
      <c r="MO33" s="19"/>
      <c r="MP33" s="19"/>
      <c r="MQ33" s="19"/>
      <c r="MR33" s="19"/>
      <c r="MS33" s="19"/>
      <c r="MT33" s="19"/>
      <c r="MU33" s="19"/>
      <c r="MV33" s="19"/>
      <c r="MW33" s="19"/>
      <c r="MX33" s="19"/>
      <c r="MY33" s="19"/>
      <c r="MZ33" s="19"/>
      <c r="NA33" s="19"/>
      <c r="NB33" s="19"/>
      <c r="NC33" s="19"/>
      <c r="ND33" s="19"/>
      <c r="NE33" s="19"/>
      <c r="NF33" s="19"/>
      <c r="NG33" s="19"/>
      <c r="NH33" s="19"/>
      <c r="NI33" s="19"/>
      <c r="NJ33" s="19"/>
      <c r="NK33" s="19"/>
      <c r="NL33" s="21"/>
      <c r="NM33" s="12"/>
    </row>
    <row r="34" spans="1:377" ht="45" customHeight="1" x14ac:dyDescent="0.2">
      <c r="NL34" s="24"/>
    </row>
    <row r="35" spans="1:377" ht="45" customHeight="1" x14ac:dyDescent="0.35">
      <c r="BB35" s="84" t="s">
        <v>77</v>
      </c>
      <c r="NL35" s="24"/>
    </row>
    <row r="36" spans="1:377" ht="45" hidden="1" customHeight="1" x14ac:dyDescent="0.2">
      <c r="DW36" s="22" t="str">
        <f>IF(DW$100=Berechnung!$AP40,#REF!&amp;"   "&amp;DAY(#REF!)&amp;"."&amp;MONTH(#REF!)&amp;"."&amp;YEAR(#REF!)&amp;". - "&amp;DAY(#REF!)&amp;"."&amp;MONTH(#REF!)&amp;"."&amp;YEAR(#REF!),IF(DW$100=Berechnung!$AQ40,#REF!&amp;"   "&amp;DAY(#REF!)&amp;"."&amp;MONTH(#REF!)&amp;"."&amp;YEAR(#REF!)&amp;". - "&amp;DAY(#REF!)&amp;"."&amp;MONTH(#REF!)&amp;"."&amp;YEAR(#REF!),IF(DW$100=Berechnung!$AR40,#REF!&amp;"   "&amp;DAY(#REF!)&amp;"."&amp;MONTH(#REF!)&amp;"."&amp;YEAR(#REF!)&amp;". - "&amp;DAY(#REF!)&amp;"."&amp;MONTH(#REF!)&amp;"."&amp;YEAR(#REF!),"")))</f>
        <v/>
      </c>
      <c r="NL36" s="24"/>
    </row>
    <row r="37" spans="1:377" ht="45" hidden="1" customHeight="1" x14ac:dyDescent="0.2">
      <c r="NL37" s="24"/>
    </row>
    <row r="38" spans="1:377" ht="45" hidden="1" customHeight="1" x14ac:dyDescent="0.25">
      <c r="D38" s="25"/>
      <c r="NL38" s="24"/>
    </row>
    <row r="39" spans="1:377" ht="45" hidden="1" customHeight="1" x14ac:dyDescent="0.2">
      <c r="NL39" s="24"/>
    </row>
    <row r="40" spans="1:377" ht="45" hidden="1" customHeight="1" x14ac:dyDescent="0.2">
      <c r="NL40" s="24"/>
    </row>
    <row r="41" spans="1:377" ht="45" hidden="1" customHeight="1" x14ac:dyDescent="0.2">
      <c r="NL41" s="24"/>
    </row>
    <row r="42" spans="1:377" hidden="1" x14ac:dyDescent="0.2">
      <c r="NL42" s="24"/>
    </row>
    <row r="43" spans="1:377" hidden="1" x14ac:dyDescent="0.2">
      <c r="NL43" s="24"/>
    </row>
    <row r="44" spans="1:377" hidden="1" x14ac:dyDescent="0.2">
      <c r="NL44" s="24"/>
    </row>
    <row r="45" spans="1:377" hidden="1" x14ac:dyDescent="0.2">
      <c r="NL45" s="24"/>
    </row>
    <row r="46" spans="1:377" hidden="1" x14ac:dyDescent="0.2">
      <c r="NL46" s="24"/>
    </row>
    <row r="47" spans="1:377" hidden="1" x14ac:dyDescent="0.2">
      <c r="NL47" s="24"/>
    </row>
    <row r="48" spans="1:377" hidden="1" x14ac:dyDescent="0.2">
      <c r="NL48" s="24"/>
    </row>
    <row r="49" spans="376:376" hidden="1" x14ac:dyDescent="0.2">
      <c r="NL49" s="24"/>
    </row>
    <row r="50" spans="376:376" hidden="1" x14ac:dyDescent="0.2">
      <c r="NL50" s="24"/>
    </row>
    <row r="51" spans="376:376" hidden="1" x14ac:dyDescent="0.2">
      <c r="NL51" s="24"/>
    </row>
    <row r="52" spans="376:376" hidden="1" x14ac:dyDescent="0.2">
      <c r="NL52" s="24"/>
    </row>
    <row r="53" spans="376:376" hidden="1" x14ac:dyDescent="0.2">
      <c r="NL53" s="24"/>
    </row>
    <row r="54" spans="376:376" hidden="1" x14ac:dyDescent="0.2">
      <c r="NL54" s="24"/>
    </row>
    <row r="55" spans="376:376" hidden="1" x14ac:dyDescent="0.2">
      <c r="NL55" s="24"/>
    </row>
    <row r="56" spans="376:376" hidden="1" x14ac:dyDescent="0.2">
      <c r="NL56" s="24"/>
    </row>
    <row r="57" spans="376:376" hidden="1" x14ac:dyDescent="0.2">
      <c r="NL57" s="24"/>
    </row>
    <row r="58" spans="376:376" hidden="1" x14ac:dyDescent="0.2">
      <c r="NL58" s="24"/>
    </row>
    <row r="59" spans="376:376" hidden="1" x14ac:dyDescent="0.2">
      <c r="NL59" s="24"/>
    </row>
    <row r="60" spans="376:376" hidden="1" x14ac:dyDescent="0.2">
      <c r="NL60" s="24"/>
    </row>
    <row r="61" spans="376:376" hidden="1" x14ac:dyDescent="0.2">
      <c r="NL61" s="24"/>
    </row>
    <row r="62" spans="376:376" hidden="1" x14ac:dyDescent="0.2">
      <c r="NL62" s="24"/>
    </row>
    <row r="63" spans="376:376" hidden="1" x14ac:dyDescent="0.2">
      <c r="NL63" s="24"/>
    </row>
    <row r="64" spans="376:376" hidden="1" x14ac:dyDescent="0.2">
      <c r="NL64" s="24"/>
    </row>
    <row r="65" spans="376:376" hidden="1" x14ac:dyDescent="0.2">
      <c r="NL65" s="24"/>
    </row>
    <row r="66" spans="376:376" hidden="1" x14ac:dyDescent="0.2">
      <c r="NL66" s="24"/>
    </row>
    <row r="67" spans="376:376" hidden="1" x14ac:dyDescent="0.2">
      <c r="NL67" s="24"/>
    </row>
    <row r="68" spans="376:376" hidden="1" x14ac:dyDescent="0.2">
      <c r="NL68" s="24"/>
    </row>
    <row r="69" spans="376:376" hidden="1" x14ac:dyDescent="0.2">
      <c r="NL69" s="24"/>
    </row>
    <row r="70" spans="376:376" hidden="1" x14ac:dyDescent="0.2">
      <c r="NL70" s="24"/>
    </row>
    <row r="71" spans="376:376" hidden="1" x14ac:dyDescent="0.2">
      <c r="NL71" s="24"/>
    </row>
    <row r="72" spans="376:376" hidden="1" x14ac:dyDescent="0.2">
      <c r="NL72" s="24"/>
    </row>
    <row r="73" spans="376:376" hidden="1" x14ac:dyDescent="0.2">
      <c r="NL73" s="24"/>
    </row>
    <row r="74" spans="376:376" hidden="1" x14ac:dyDescent="0.2">
      <c r="NL74" s="24"/>
    </row>
    <row r="75" spans="376:376" hidden="1" x14ac:dyDescent="0.2">
      <c r="NL75" s="24"/>
    </row>
    <row r="76" spans="376:376" hidden="1" x14ac:dyDescent="0.2">
      <c r="NL76" s="24"/>
    </row>
    <row r="77" spans="376:376" hidden="1" x14ac:dyDescent="0.2">
      <c r="NL77" s="24"/>
    </row>
    <row r="78" spans="376:376" hidden="1" x14ac:dyDescent="0.2">
      <c r="NL78" s="24"/>
    </row>
    <row r="79" spans="376:376" hidden="1" x14ac:dyDescent="0.2">
      <c r="NL79" s="24"/>
    </row>
    <row r="80" spans="376:376" hidden="1" x14ac:dyDescent="0.2">
      <c r="NL80" s="24"/>
    </row>
    <row r="81" spans="376:376" hidden="1" x14ac:dyDescent="0.2">
      <c r="NL81" s="24"/>
    </row>
    <row r="82" spans="376:376" hidden="1" x14ac:dyDescent="0.2">
      <c r="NL82" s="24"/>
    </row>
    <row r="83" spans="376:376" hidden="1" x14ac:dyDescent="0.2">
      <c r="NL83" s="24"/>
    </row>
    <row r="84" spans="376:376" hidden="1" x14ac:dyDescent="0.2">
      <c r="NL84" s="24"/>
    </row>
    <row r="85" spans="376:376" hidden="1" x14ac:dyDescent="0.2">
      <c r="NL85" s="24"/>
    </row>
    <row r="86" spans="376:376" hidden="1" x14ac:dyDescent="0.2">
      <c r="NL86" s="24"/>
    </row>
    <row r="87" spans="376:376" hidden="1" x14ac:dyDescent="0.2">
      <c r="NL87" s="24"/>
    </row>
    <row r="88" spans="376:376" hidden="1" x14ac:dyDescent="0.2">
      <c r="NL88" s="24"/>
    </row>
    <row r="89" spans="376:376" hidden="1" x14ac:dyDescent="0.2">
      <c r="NL89" s="24"/>
    </row>
    <row r="90" spans="376:376" hidden="1" x14ac:dyDescent="0.2">
      <c r="NL90" s="24"/>
    </row>
    <row r="91" spans="376:376" hidden="1" x14ac:dyDescent="0.2">
      <c r="NL91" s="24"/>
    </row>
    <row r="92" spans="376:376" hidden="1" x14ac:dyDescent="0.2">
      <c r="NL92" s="24"/>
    </row>
    <row r="93" spans="376:376" hidden="1" x14ac:dyDescent="0.2">
      <c r="NL93" s="24"/>
    </row>
    <row r="94" spans="376:376" hidden="1" x14ac:dyDescent="0.2">
      <c r="NL94" s="24"/>
    </row>
    <row r="95" spans="376:376" hidden="1" x14ac:dyDescent="0.2">
      <c r="NL95" s="24"/>
    </row>
    <row r="96" spans="376:376" hidden="1" x14ac:dyDescent="0.2">
      <c r="NL96" s="24"/>
    </row>
    <row r="97" spans="3:377" hidden="1" x14ac:dyDescent="0.2">
      <c r="NL97" s="24"/>
    </row>
    <row r="98" spans="3:377" hidden="1" x14ac:dyDescent="0.2">
      <c r="NL98" s="24"/>
    </row>
    <row r="99" spans="3:377" hidden="1" x14ac:dyDescent="0.2">
      <c r="NL99" s="24"/>
    </row>
    <row r="100" spans="3:377" hidden="1" x14ac:dyDescent="0.2">
      <c r="C100" s="23" t="s">
        <v>53</v>
      </c>
      <c r="E100" s="11">
        <f>Daten!M1</f>
        <v>44044</v>
      </c>
      <c r="F100" s="11">
        <f>E100+1+F101</f>
        <v>44045</v>
      </c>
      <c r="G100" s="11">
        <f t="shared" ref="G100" si="0">F100+1+G101</f>
        <v>44046</v>
      </c>
      <c r="H100" s="11">
        <f t="shared" ref="H100" si="1">G100+1+H101</f>
        <v>44047</v>
      </c>
      <c r="I100" s="11">
        <f t="shared" ref="I100" si="2">H100+1+I101</f>
        <v>44048</v>
      </c>
      <c r="J100" s="11">
        <f t="shared" ref="J100" si="3">I100+1+J101</f>
        <v>44049</v>
      </c>
      <c r="K100" s="11">
        <f t="shared" ref="K100" si="4">J100+1+K101</f>
        <v>44050</v>
      </c>
      <c r="L100" s="11">
        <f t="shared" ref="L100" si="5">K100+1+L101</f>
        <v>44051</v>
      </c>
      <c r="M100" s="11">
        <f t="shared" ref="M100" si="6">L100+1+M101</f>
        <v>44052</v>
      </c>
      <c r="N100" s="11">
        <f t="shared" ref="N100" si="7">M100+1+N101</f>
        <v>44053</v>
      </c>
      <c r="O100" s="11">
        <f t="shared" ref="O100" si="8">N100+1+O101</f>
        <v>44054</v>
      </c>
      <c r="P100" s="11">
        <f t="shared" ref="P100" si="9">O100+1+P101</f>
        <v>44055</v>
      </c>
      <c r="Q100" s="11">
        <f t="shared" ref="Q100" si="10">P100+1+Q101</f>
        <v>44056</v>
      </c>
      <c r="R100" s="11">
        <f t="shared" ref="R100" si="11">Q100+1+R101</f>
        <v>44057</v>
      </c>
      <c r="S100" s="11">
        <f t="shared" ref="S100" si="12">R100+1+S101</f>
        <v>44058</v>
      </c>
      <c r="T100" s="11">
        <f t="shared" ref="T100" si="13">S100+1+T101</f>
        <v>44059</v>
      </c>
      <c r="U100" s="11">
        <f t="shared" ref="U100" si="14">T100+1+U101</f>
        <v>44060</v>
      </c>
      <c r="V100" s="11">
        <f t="shared" ref="V100" si="15">U100+1+V101</f>
        <v>44061</v>
      </c>
      <c r="W100" s="11">
        <f t="shared" ref="W100" si="16">V100+1+W101</f>
        <v>44062</v>
      </c>
      <c r="X100" s="11">
        <f t="shared" ref="X100" si="17">W100+1+X101</f>
        <v>44063</v>
      </c>
      <c r="Y100" s="11">
        <f t="shared" ref="Y100" si="18">X100+1+Y101</f>
        <v>44064</v>
      </c>
      <c r="Z100" s="11">
        <f t="shared" ref="Z100" si="19">Y100+1+Z101</f>
        <v>44065</v>
      </c>
      <c r="AA100" s="11">
        <f t="shared" ref="AA100" si="20">Z100+1+AA101</f>
        <v>44066</v>
      </c>
      <c r="AB100" s="11">
        <f t="shared" ref="AB100" si="21">AA100+1+AB101</f>
        <v>44067</v>
      </c>
      <c r="AC100" s="11">
        <f t="shared" ref="AC100" si="22">AB100+1+AC101</f>
        <v>44068</v>
      </c>
      <c r="AD100" s="11">
        <f t="shared" ref="AD100" si="23">AC100+1+AD101</f>
        <v>44069</v>
      </c>
      <c r="AE100" s="11">
        <f t="shared" ref="AE100" si="24">AD100+1+AE101</f>
        <v>44070</v>
      </c>
      <c r="AF100" s="11">
        <f t="shared" ref="AF100" si="25">AE100+1+AF101</f>
        <v>44071</v>
      </c>
      <c r="AG100" s="11">
        <f t="shared" ref="AG100" si="26">AF100+1+AG101</f>
        <v>44072</v>
      </c>
      <c r="AH100" s="11">
        <f t="shared" ref="AH100" si="27">AG100+1+AH101</f>
        <v>44073</v>
      </c>
      <c r="AI100" s="11">
        <f t="shared" ref="AI100" si="28">AH100+1+AI101</f>
        <v>44074</v>
      </c>
      <c r="AJ100" s="11">
        <f t="shared" ref="AJ100" si="29">AI100+1+AJ101</f>
        <v>44075</v>
      </c>
      <c r="AK100" s="11">
        <f t="shared" ref="AK100" si="30">AJ100+1+AK101</f>
        <v>44076</v>
      </c>
      <c r="AL100" s="11">
        <f t="shared" ref="AL100" si="31">AK100+1+AL101</f>
        <v>44077</v>
      </c>
      <c r="AM100" s="11">
        <f t="shared" ref="AM100" si="32">AL100+1+AM101</f>
        <v>44078</v>
      </c>
      <c r="AN100" s="11">
        <f t="shared" ref="AN100" si="33">AM100+1+AN101</f>
        <v>44079</v>
      </c>
      <c r="AO100" s="11">
        <f t="shared" ref="AO100" si="34">AN100+1+AO101</f>
        <v>44080</v>
      </c>
      <c r="AP100" s="11">
        <f t="shared" ref="AP100" si="35">AO100+1+AP101</f>
        <v>44081</v>
      </c>
      <c r="AQ100" s="11">
        <f t="shared" ref="AQ100" si="36">AP100+1+AQ101</f>
        <v>44082</v>
      </c>
      <c r="AR100" s="11">
        <f t="shared" ref="AR100" si="37">AQ100+1+AR101</f>
        <v>44083</v>
      </c>
      <c r="AS100" s="11">
        <f t="shared" ref="AS100" si="38">AR100+1+AS101</f>
        <v>44084</v>
      </c>
      <c r="AT100" s="11">
        <f t="shared" ref="AT100" si="39">AS100+1+AT101</f>
        <v>44085</v>
      </c>
      <c r="AU100" s="11">
        <f t="shared" ref="AU100" si="40">AT100+1+AU101</f>
        <v>44086</v>
      </c>
      <c r="AV100" s="11">
        <f t="shared" ref="AV100" si="41">AU100+1+AV101</f>
        <v>44087</v>
      </c>
      <c r="AW100" s="11">
        <f t="shared" ref="AW100" si="42">AV100+1+AW101</f>
        <v>44088</v>
      </c>
      <c r="AX100" s="11">
        <f t="shared" ref="AX100" si="43">AW100+1+AX101</f>
        <v>44088</v>
      </c>
      <c r="AY100" s="11">
        <f t="shared" ref="AY100" si="44">AX100+1+AY101</f>
        <v>44089</v>
      </c>
      <c r="AZ100" s="11">
        <f t="shared" ref="AZ100" si="45">AY100+1+AZ101</f>
        <v>44090</v>
      </c>
      <c r="BA100" s="11">
        <f t="shared" ref="BA100" si="46">AZ100+1+BA101</f>
        <v>44091</v>
      </c>
      <c r="BB100" s="11">
        <f t="shared" ref="BB100" si="47">BA100+1+BB101</f>
        <v>44092</v>
      </c>
      <c r="BC100" s="11">
        <f t="shared" ref="BC100" si="48">BB100+1+BC101</f>
        <v>44093</v>
      </c>
      <c r="BD100" s="11">
        <f t="shared" ref="BD100" si="49">BC100+1+BD101</f>
        <v>44094</v>
      </c>
      <c r="BE100" s="11">
        <f t="shared" ref="BE100" si="50">BD100+1+BE101</f>
        <v>44095</v>
      </c>
      <c r="BF100" s="11">
        <f t="shared" ref="BF100" si="51">BE100+1+BF101</f>
        <v>44096</v>
      </c>
      <c r="BG100" s="11">
        <f t="shared" ref="BG100" si="52">BF100+1+BG101</f>
        <v>44097</v>
      </c>
      <c r="BH100" s="11">
        <f t="shared" ref="BH100" si="53">BG100+1+BH101</f>
        <v>44098</v>
      </c>
      <c r="BI100" s="11">
        <f t="shared" ref="BI100" si="54">BH100+1+BI101</f>
        <v>44099</v>
      </c>
      <c r="BJ100" s="11">
        <f t="shared" ref="BJ100" si="55">BI100+1+BJ101</f>
        <v>44100</v>
      </c>
      <c r="BK100" s="11">
        <f t="shared" ref="BK100" si="56">BJ100+1+BK101</f>
        <v>44101</v>
      </c>
      <c r="BL100" s="11">
        <f t="shared" ref="BL100" si="57">BK100+1+BL101</f>
        <v>44102</v>
      </c>
      <c r="BM100" s="11">
        <f t="shared" ref="BM100" si="58">BL100+1+BM101</f>
        <v>44103</v>
      </c>
      <c r="BN100" s="11">
        <f t="shared" ref="BN100" si="59">BM100+1+BN101</f>
        <v>44104</v>
      </c>
      <c r="BO100" s="11">
        <f t="shared" ref="BO100" si="60">BN100+1+BO101</f>
        <v>44105</v>
      </c>
      <c r="BP100" s="11">
        <f t="shared" ref="BP100" si="61">BO100+1+BP101</f>
        <v>44106</v>
      </c>
      <c r="BQ100" s="11">
        <f t="shared" ref="BQ100" si="62">BP100+1+BQ101</f>
        <v>44107</v>
      </c>
      <c r="BR100" s="11">
        <f t="shared" ref="BR100" si="63">BQ100+1+BR101</f>
        <v>44108</v>
      </c>
      <c r="BS100" s="11">
        <f t="shared" ref="BS100" si="64">BR100+1+BS101</f>
        <v>44109</v>
      </c>
      <c r="BT100" s="11">
        <f t="shared" ref="BT100" si="65">BS100+1+BT101</f>
        <v>44110</v>
      </c>
      <c r="BU100" s="11">
        <f t="shared" ref="BU100" si="66">BT100+1+BU101</f>
        <v>44111</v>
      </c>
      <c r="BV100" s="11">
        <f t="shared" ref="BV100" si="67">BU100+1+BV101</f>
        <v>44112</v>
      </c>
      <c r="BW100" s="11">
        <f t="shared" ref="BW100" si="68">BV100+1+BW101</f>
        <v>44113</v>
      </c>
      <c r="BX100" s="11">
        <f t="shared" ref="BX100" si="69">BW100+1+BX101</f>
        <v>44114</v>
      </c>
      <c r="BY100" s="11">
        <f t="shared" ref="BY100" si="70">BX100+1+BY101</f>
        <v>44115</v>
      </c>
      <c r="BZ100" s="11">
        <f t="shared" ref="BZ100" si="71">BY100+1+BZ101</f>
        <v>44116</v>
      </c>
      <c r="CA100" s="11">
        <f t="shared" ref="CA100" si="72">BZ100+1+CA101</f>
        <v>44117</v>
      </c>
      <c r="CB100" s="11">
        <f t="shared" ref="CB100" si="73">CA100+1+CB101</f>
        <v>44118</v>
      </c>
      <c r="CC100" s="11">
        <f t="shared" ref="CC100" si="74">CB100+1+CC101</f>
        <v>44119</v>
      </c>
      <c r="CD100" s="11">
        <f t="shared" ref="CD100" si="75">CC100+1+CD101</f>
        <v>44120</v>
      </c>
      <c r="CE100" s="11">
        <f t="shared" ref="CE100" si="76">CD100+1+CE101</f>
        <v>44121</v>
      </c>
      <c r="CF100" s="11">
        <f t="shared" ref="CF100" si="77">CE100+1+CF101</f>
        <v>44122</v>
      </c>
      <c r="CG100" s="11">
        <f t="shared" ref="CG100" si="78">CF100+1+CG101</f>
        <v>44123</v>
      </c>
      <c r="CH100" s="11">
        <f t="shared" ref="CH100" si="79">CG100+1+CH101</f>
        <v>44124</v>
      </c>
      <c r="CI100" s="11">
        <f t="shared" ref="CI100" si="80">CH100+1+CI101</f>
        <v>44125</v>
      </c>
      <c r="CJ100" s="11">
        <f t="shared" ref="CJ100" si="81">CI100+1+CJ101</f>
        <v>44126</v>
      </c>
      <c r="CK100" s="11">
        <f t="shared" ref="CK100" si="82">CJ100+1+CK101</f>
        <v>44127</v>
      </c>
      <c r="CL100" s="11">
        <f t="shared" ref="CL100" si="83">CK100+1+CL101</f>
        <v>44128</v>
      </c>
      <c r="CM100" s="11">
        <f t="shared" ref="CM100" si="84">CL100+1+CM101</f>
        <v>44129</v>
      </c>
      <c r="CN100" s="11">
        <f t="shared" ref="CN100" si="85">CM100+1+CN101</f>
        <v>44130</v>
      </c>
      <c r="CO100" s="11">
        <f t="shared" ref="CO100" si="86">CN100+1+CO101</f>
        <v>44131</v>
      </c>
      <c r="CP100" s="11">
        <f t="shared" ref="CP100" si="87">CO100+1+CP101</f>
        <v>44132</v>
      </c>
      <c r="CQ100" s="11">
        <f t="shared" ref="CQ100" si="88">CP100+1+CQ101</f>
        <v>44133</v>
      </c>
      <c r="CR100" s="11">
        <f t="shared" ref="CR100" si="89">CQ100+1+CR101</f>
        <v>44134</v>
      </c>
      <c r="CS100" s="11">
        <f t="shared" ref="CS100" si="90">CR100+1+CS101</f>
        <v>44135</v>
      </c>
      <c r="CT100" s="11">
        <f t="shared" ref="CT100" si="91">CS100+1+CT101</f>
        <v>44136</v>
      </c>
      <c r="CU100" s="11">
        <f t="shared" ref="CU100" si="92">CT100+1+CU101</f>
        <v>44137</v>
      </c>
      <c r="CV100" s="11">
        <f t="shared" ref="CV100" si="93">CU100+1+CV101</f>
        <v>44138</v>
      </c>
      <c r="CW100" s="11">
        <f t="shared" ref="CW100" si="94">CV100+1+CW101</f>
        <v>44139</v>
      </c>
      <c r="CX100" s="11">
        <f t="shared" ref="CX100" si="95">CW100+1+CX101</f>
        <v>44140</v>
      </c>
      <c r="CY100" s="11">
        <f t="shared" ref="CY100" si="96">CX100+1+CY101</f>
        <v>44141</v>
      </c>
      <c r="CZ100" s="11">
        <f t="shared" ref="CZ100" si="97">CY100+1+CZ101</f>
        <v>44142</v>
      </c>
      <c r="DA100" s="11">
        <f t="shared" ref="DA100" si="98">CZ100+1+DA101</f>
        <v>44143</v>
      </c>
      <c r="DB100" s="11">
        <f t="shared" ref="DB100" si="99">DA100+1+DB101</f>
        <v>44144</v>
      </c>
      <c r="DC100" s="11">
        <f t="shared" ref="DC100" si="100">DB100+1+DC101</f>
        <v>44145</v>
      </c>
      <c r="DD100" s="11">
        <f t="shared" ref="DD100" si="101">DC100+1+DD101</f>
        <v>44146</v>
      </c>
      <c r="DE100" s="11">
        <f t="shared" ref="DE100" si="102">DD100+1+DE101</f>
        <v>44147</v>
      </c>
      <c r="DF100" s="11">
        <f t="shared" ref="DF100" si="103">DE100+1+DF101</f>
        <v>44148</v>
      </c>
      <c r="DG100" s="11">
        <f t="shared" ref="DG100" si="104">DF100+1+DG101</f>
        <v>44149</v>
      </c>
      <c r="DH100" s="11">
        <f t="shared" ref="DH100" si="105">DG100+1+DH101</f>
        <v>44149</v>
      </c>
      <c r="DI100" s="11">
        <f t="shared" ref="DI100" si="106">DH100+1+DI101</f>
        <v>44150</v>
      </c>
      <c r="DJ100" s="11">
        <f t="shared" ref="DJ100" si="107">DI100+1+DJ101</f>
        <v>44151</v>
      </c>
      <c r="DK100" s="11">
        <f t="shared" ref="DK100" si="108">DJ100+1+DK101</f>
        <v>44152</v>
      </c>
      <c r="DL100" s="11">
        <f t="shared" ref="DL100" si="109">DK100+1+DL101</f>
        <v>44153</v>
      </c>
      <c r="DM100" s="11">
        <f t="shared" ref="DM100" si="110">DL100+1+DM101</f>
        <v>44154</v>
      </c>
      <c r="DN100" s="11">
        <f t="shared" ref="DN100" si="111">DM100+1+DN101</f>
        <v>44155</v>
      </c>
      <c r="DO100" s="11">
        <f t="shared" ref="DO100" si="112">DN100+1+DO101</f>
        <v>44156</v>
      </c>
      <c r="DP100" s="11">
        <f t="shared" ref="DP100" si="113">DO100+1+DP101</f>
        <v>44157</v>
      </c>
      <c r="DQ100" s="11">
        <f t="shared" ref="DQ100" si="114">DP100+1+DQ101</f>
        <v>44158</v>
      </c>
      <c r="DR100" s="11">
        <f t="shared" ref="DR100" si="115">DQ100+1+DR101</f>
        <v>44159</v>
      </c>
      <c r="DS100" s="11">
        <f t="shared" ref="DS100" si="116">DR100+1+DS101</f>
        <v>44160</v>
      </c>
      <c r="DT100" s="11">
        <f t="shared" ref="DT100" si="117">DS100+1+DT101</f>
        <v>44161</v>
      </c>
      <c r="DU100" s="11">
        <f t="shared" ref="DU100" si="118">DT100+1+DU101</f>
        <v>44162</v>
      </c>
      <c r="DV100" s="11">
        <f t="shared" ref="DV100" si="119">DU100+1+DV101</f>
        <v>44163</v>
      </c>
      <c r="DW100" s="11">
        <f t="shared" ref="DW100" si="120">DV100+1+DW101</f>
        <v>44164</v>
      </c>
      <c r="DX100" s="11">
        <f t="shared" ref="DX100" si="121">DW100+1+DX101</f>
        <v>44165</v>
      </c>
      <c r="DY100" s="11">
        <f t="shared" ref="DY100" si="122">DX100+1+DY101</f>
        <v>44166</v>
      </c>
      <c r="DZ100" s="11">
        <f t="shared" ref="DZ100" si="123">DY100+1+DZ101</f>
        <v>44167</v>
      </c>
      <c r="EA100" s="11">
        <f t="shared" ref="EA100" si="124">DZ100+1+EA101</f>
        <v>44168</v>
      </c>
      <c r="EB100" s="11">
        <f t="shared" ref="EB100" si="125">EA100+1+EB101</f>
        <v>44169</v>
      </c>
      <c r="EC100" s="11">
        <f t="shared" ref="EC100" si="126">EB100+1+EC101</f>
        <v>44170</v>
      </c>
      <c r="ED100" s="11">
        <f t="shared" ref="ED100" si="127">EC100+1+ED101</f>
        <v>44171</v>
      </c>
      <c r="EE100" s="11">
        <f t="shared" ref="EE100" si="128">ED100+1+EE101</f>
        <v>44172</v>
      </c>
      <c r="EF100" s="11">
        <f t="shared" ref="EF100" si="129">EE100+1+EF101</f>
        <v>44173</v>
      </c>
      <c r="EG100" s="11">
        <f t="shared" ref="EG100" si="130">EF100+1+EG101</f>
        <v>44174</v>
      </c>
      <c r="EH100" s="11">
        <f t="shared" ref="EH100" si="131">EG100+1+EH101</f>
        <v>44175</v>
      </c>
      <c r="EI100" s="11">
        <f t="shared" ref="EI100" si="132">EH100+1+EI101</f>
        <v>44176</v>
      </c>
      <c r="EJ100" s="11">
        <f t="shared" ref="EJ100" si="133">EI100+1+EJ101</f>
        <v>44177</v>
      </c>
      <c r="EK100" s="11">
        <f t="shared" ref="EK100" si="134">EJ100+1+EK101</f>
        <v>44178</v>
      </c>
      <c r="EL100" s="11">
        <f t="shared" ref="EL100" si="135">EK100+1+EL101</f>
        <v>44179</v>
      </c>
      <c r="EM100" s="11">
        <f t="shared" ref="EM100" si="136">EL100+1+EM101</f>
        <v>44180</v>
      </c>
      <c r="EN100" s="11">
        <f t="shared" ref="EN100" si="137">EM100+1+EN101</f>
        <v>44181</v>
      </c>
      <c r="EO100" s="11">
        <f t="shared" ref="EO100" si="138">EN100+1+EO101</f>
        <v>44182</v>
      </c>
      <c r="EP100" s="11">
        <f t="shared" ref="EP100" si="139">EO100+1+EP101</f>
        <v>44183</v>
      </c>
      <c r="EQ100" s="11">
        <f t="shared" ref="EQ100" si="140">EP100+1+EQ101</f>
        <v>44184</v>
      </c>
      <c r="ER100" s="11">
        <f t="shared" ref="ER100" si="141">EQ100+1+ER101</f>
        <v>44185</v>
      </c>
      <c r="ES100" s="11">
        <f t="shared" ref="ES100" si="142">ER100+1+ES101</f>
        <v>44186</v>
      </c>
      <c r="ET100" s="11">
        <f t="shared" ref="ET100" si="143">ES100+1+ET101</f>
        <v>44187</v>
      </c>
      <c r="EU100" s="11">
        <f t="shared" ref="EU100" si="144">ET100+1+EU101</f>
        <v>44188</v>
      </c>
      <c r="EV100" s="11">
        <f t="shared" ref="EV100" si="145">EU100+1+EV101</f>
        <v>44189</v>
      </c>
      <c r="EW100" s="11">
        <f t="shared" ref="EW100" si="146">EV100+1+EW101</f>
        <v>44190</v>
      </c>
      <c r="EX100" s="11">
        <f t="shared" ref="EX100" si="147">EW100+1+EX101</f>
        <v>44191</v>
      </c>
      <c r="EY100" s="11">
        <f t="shared" ref="EY100" si="148">EX100+1+EY101</f>
        <v>44192</v>
      </c>
      <c r="EZ100" s="11">
        <f t="shared" ref="EZ100" si="149">EY100+1+EZ101</f>
        <v>44193</v>
      </c>
      <c r="FA100" s="11">
        <f t="shared" ref="FA100" si="150">EZ100+1+FA101</f>
        <v>44194</v>
      </c>
      <c r="FB100" s="11">
        <f t="shared" ref="FB100" si="151">FA100+1+FB101</f>
        <v>44195</v>
      </c>
      <c r="FC100" s="11">
        <f t="shared" ref="FC100" si="152">FB100+1+FC101</f>
        <v>44196</v>
      </c>
      <c r="FD100" s="11">
        <f t="shared" ref="FD100" si="153">FC100+1+FD101</f>
        <v>44197</v>
      </c>
      <c r="FE100" s="11">
        <f t="shared" ref="FE100" si="154">FD100+1+FE101</f>
        <v>44198</v>
      </c>
      <c r="FF100" s="11">
        <f t="shared" ref="FF100" si="155">FE100+1+FF101</f>
        <v>44199</v>
      </c>
      <c r="FG100" s="11">
        <f t="shared" ref="FG100" si="156">FF100+1+FG101</f>
        <v>44200</v>
      </c>
      <c r="FH100" s="11">
        <f t="shared" ref="FH100" si="157">FG100+1+FH101</f>
        <v>44201</v>
      </c>
      <c r="FI100" s="11">
        <f t="shared" ref="FI100" si="158">FH100+1+FI101</f>
        <v>44202</v>
      </c>
      <c r="FJ100" s="11">
        <f t="shared" ref="FJ100" si="159">FI100+1+FJ101</f>
        <v>44203</v>
      </c>
      <c r="FK100" s="11">
        <f t="shared" ref="FK100" si="160">FJ100+1+FK101</f>
        <v>44204</v>
      </c>
      <c r="FL100" s="11">
        <f t="shared" ref="FL100" si="161">FK100+1+FL101</f>
        <v>44205</v>
      </c>
      <c r="FM100" s="11">
        <f t="shared" ref="FM100" si="162">FL100+1+FM101</f>
        <v>44206</v>
      </c>
      <c r="FN100" s="11">
        <f t="shared" ref="FN100" si="163">FM100+1+FN101</f>
        <v>44207</v>
      </c>
      <c r="FO100" s="11">
        <f t="shared" ref="FO100" si="164">FN100+1+FO101</f>
        <v>44208</v>
      </c>
      <c r="FP100" s="11">
        <f t="shared" ref="FP100" si="165">FO100+1+FP101</f>
        <v>44209</v>
      </c>
      <c r="FQ100" s="11">
        <f t="shared" ref="FQ100" si="166">FP100+1+FQ101</f>
        <v>44210</v>
      </c>
      <c r="FR100" s="11">
        <f t="shared" ref="FR100" si="167">FQ100+1+FR101</f>
        <v>44211</v>
      </c>
      <c r="FS100" s="11">
        <f t="shared" ref="FS100" si="168">FR100+1+FS101</f>
        <v>44212</v>
      </c>
      <c r="FT100" s="11">
        <f t="shared" ref="FT100" si="169">FS100+1+FT101</f>
        <v>44213</v>
      </c>
      <c r="FU100" s="11">
        <f t="shared" ref="FU100" si="170">FT100+1+FU101</f>
        <v>44214</v>
      </c>
      <c r="FV100" s="11">
        <f t="shared" ref="FV100" si="171">FU100+1+FV101</f>
        <v>44215</v>
      </c>
      <c r="FW100" s="11">
        <f t="shared" ref="FW100" si="172">FV100+1+FW101</f>
        <v>44216</v>
      </c>
      <c r="FX100" s="11">
        <f t="shared" ref="FX100" si="173">FW100+1+FX101</f>
        <v>44217</v>
      </c>
      <c r="FY100" s="11">
        <f t="shared" ref="FY100" si="174">FX100+1+FY101</f>
        <v>44218</v>
      </c>
      <c r="FZ100" s="11">
        <f t="shared" ref="FZ100" si="175">FY100+1+FZ101</f>
        <v>44219</v>
      </c>
      <c r="GA100" s="11">
        <f t="shared" ref="GA100" si="176">FZ100+1+GA101</f>
        <v>44220</v>
      </c>
      <c r="GB100" s="11">
        <f t="shared" ref="GB100" si="177">GA100+1+GB101</f>
        <v>44221</v>
      </c>
      <c r="GC100" s="11">
        <f t="shared" ref="GC100" si="178">GB100+1+GC101</f>
        <v>44222</v>
      </c>
      <c r="GD100" s="11">
        <f t="shared" ref="GD100" si="179">GC100+1+GD101</f>
        <v>44223</v>
      </c>
      <c r="GE100" s="11">
        <f t="shared" ref="GE100" si="180">GD100+1+GE101</f>
        <v>44224</v>
      </c>
      <c r="GF100" s="11">
        <f t="shared" ref="GF100" si="181">GE100+1+GF101</f>
        <v>44225</v>
      </c>
      <c r="GG100" s="11">
        <f t="shared" ref="GG100" si="182">GF100+1+GG101</f>
        <v>44226</v>
      </c>
      <c r="GH100" s="11">
        <f t="shared" ref="GH100" si="183">GG100+1+GH101</f>
        <v>44227</v>
      </c>
      <c r="GI100" s="11">
        <f t="shared" ref="GI100" si="184">GH100+1+GI101</f>
        <v>44228</v>
      </c>
      <c r="GJ100" s="11">
        <f t="shared" ref="GJ100" si="185">GI100+1+GJ101</f>
        <v>44229</v>
      </c>
      <c r="GK100" s="11">
        <f t="shared" ref="GK100" si="186">GJ100+1+GK101</f>
        <v>44230</v>
      </c>
      <c r="GL100" s="11">
        <f t="shared" ref="GL100" si="187">GK100+1+GL101</f>
        <v>44231</v>
      </c>
      <c r="GM100" s="11">
        <f t="shared" ref="GM100" si="188">GL100+1+GM101</f>
        <v>44232</v>
      </c>
      <c r="GN100" s="11">
        <f t="shared" ref="GN100" si="189">GM100+1+GN101</f>
        <v>44233</v>
      </c>
      <c r="GO100" s="11">
        <f t="shared" ref="GO100" si="190">GN100+1+GO101</f>
        <v>44234</v>
      </c>
      <c r="GP100" s="11">
        <f t="shared" ref="GP100" si="191">GO100+1+GP101</f>
        <v>44235</v>
      </c>
      <c r="GQ100" s="11">
        <f t="shared" ref="GQ100" si="192">GP100+1+GQ101</f>
        <v>44236</v>
      </c>
      <c r="GR100" s="11">
        <f t="shared" ref="GR100" si="193">GQ100+1+GR101</f>
        <v>44237</v>
      </c>
      <c r="GS100" s="11">
        <f t="shared" ref="GS100" si="194">GR100+1+GS101</f>
        <v>44238</v>
      </c>
      <c r="GT100" s="11">
        <f t="shared" ref="GT100" si="195">GS100+1+GT101</f>
        <v>44239</v>
      </c>
      <c r="GU100" s="11">
        <f t="shared" ref="GU100" si="196">GT100+1+GU101</f>
        <v>44240</v>
      </c>
      <c r="GV100" s="11">
        <f t="shared" ref="GV100" si="197">GU100+1+GV101</f>
        <v>44241</v>
      </c>
      <c r="GW100" s="11">
        <f t="shared" ref="GW100" si="198">GV100+1+GW101</f>
        <v>44241</v>
      </c>
      <c r="GX100" s="11">
        <f t="shared" ref="GX100" si="199">GW100+1+GX101</f>
        <v>44241</v>
      </c>
      <c r="GY100" s="11">
        <f t="shared" ref="GY100" si="200">GX100+1+GY101</f>
        <v>44241</v>
      </c>
      <c r="GZ100" s="11">
        <f t="shared" ref="GZ100" si="201">GY100+1+GZ101</f>
        <v>44242</v>
      </c>
      <c r="HA100" s="11">
        <f t="shared" ref="HA100" si="202">GZ100+1+HA101</f>
        <v>44243</v>
      </c>
      <c r="HB100" s="11">
        <f t="shared" ref="HB100" si="203">HA100+1+HB101</f>
        <v>44244</v>
      </c>
      <c r="HC100" s="11">
        <f t="shared" ref="HC100" si="204">HB100+1+HC101</f>
        <v>44245</v>
      </c>
      <c r="HD100" s="11">
        <f t="shared" ref="HD100" si="205">HC100+1+HD101</f>
        <v>44246</v>
      </c>
      <c r="HE100" s="11">
        <f t="shared" ref="HE100" si="206">HD100+1+HE101</f>
        <v>44247</v>
      </c>
      <c r="HF100" s="11">
        <f t="shared" ref="HF100" si="207">HE100+1+HF101</f>
        <v>44248</v>
      </c>
      <c r="HG100" s="11">
        <f t="shared" ref="HG100" si="208">HF100+1+HG101</f>
        <v>44249</v>
      </c>
      <c r="HH100" s="11">
        <f t="shared" ref="HH100" si="209">HG100+1+HH101</f>
        <v>44250</v>
      </c>
      <c r="HI100" s="11">
        <f t="shared" ref="HI100" si="210">HH100+1+HI101</f>
        <v>44251</v>
      </c>
      <c r="HJ100" s="11">
        <f t="shared" ref="HJ100" si="211">HI100+1+HJ101</f>
        <v>44252</v>
      </c>
      <c r="HK100" s="11">
        <f t="shared" ref="HK100" si="212">HJ100+1+HK101</f>
        <v>44253</v>
      </c>
      <c r="HL100" s="11">
        <f t="shared" ref="HL100" si="213">HK100+1+HL101</f>
        <v>44254</v>
      </c>
      <c r="HM100" s="11">
        <f t="shared" ref="HM100" si="214">HL100+1+HM101</f>
        <v>44255</v>
      </c>
      <c r="HN100" s="11">
        <f t="shared" ref="HN100" si="215">HM100+1+HN101</f>
        <v>44256</v>
      </c>
      <c r="HO100" s="11">
        <f t="shared" ref="HO100" si="216">HN100+1+HO101</f>
        <v>44257</v>
      </c>
      <c r="HP100" s="11">
        <f t="shared" ref="HP100" si="217">HO100+1+HP101</f>
        <v>44258</v>
      </c>
      <c r="HQ100" s="11">
        <f t="shared" ref="HQ100" si="218">HP100+1+HQ101</f>
        <v>44259</v>
      </c>
      <c r="HR100" s="11">
        <f t="shared" ref="HR100" si="219">HQ100+1+HR101</f>
        <v>44260</v>
      </c>
      <c r="HS100" s="11">
        <f t="shared" ref="HS100" si="220">HR100+1+HS101</f>
        <v>44261</v>
      </c>
      <c r="HT100" s="11">
        <f t="shared" ref="HT100" si="221">HS100+1+HT101</f>
        <v>44262</v>
      </c>
      <c r="HU100" s="11">
        <f t="shared" ref="HU100" si="222">HT100+1+HU101</f>
        <v>44263</v>
      </c>
      <c r="HV100" s="11">
        <f t="shared" ref="HV100" si="223">HU100+1+HV101</f>
        <v>44264</v>
      </c>
      <c r="HW100" s="11">
        <f t="shared" ref="HW100" si="224">HV100+1+HW101</f>
        <v>44265</v>
      </c>
      <c r="HX100" s="11">
        <f t="shared" ref="HX100" si="225">HW100+1+HX101</f>
        <v>44266</v>
      </c>
      <c r="HY100" s="11">
        <f t="shared" ref="HY100" si="226">HX100+1+HY101</f>
        <v>44267</v>
      </c>
      <c r="HZ100" s="11">
        <f t="shared" ref="HZ100" si="227">HY100+1+HZ101</f>
        <v>44268</v>
      </c>
      <c r="IA100" s="11">
        <f t="shared" ref="IA100" si="228">HZ100+1+IA101</f>
        <v>44269</v>
      </c>
      <c r="IB100" s="11">
        <f t="shared" ref="IB100" si="229">IA100+1+IB101</f>
        <v>44270</v>
      </c>
      <c r="IC100" s="11">
        <f t="shared" ref="IC100" si="230">IB100+1+IC101</f>
        <v>44271</v>
      </c>
      <c r="ID100" s="11">
        <f t="shared" ref="ID100" si="231">IC100+1+ID101</f>
        <v>44272</v>
      </c>
      <c r="IE100" s="11">
        <f t="shared" ref="IE100" si="232">ID100+1+IE101</f>
        <v>44273</v>
      </c>
      <c r="IF100" s="11">
        <f t="shared" ref="IF100" si="233">IE100+1+IF101</f>
        <v>44274</v>
      </c>
      <c r="IG100" s="11">
        <f t="shared" ref="IG100" si="234">IF100+1+IG101</f>
        <v>44275</v>
      </c>
      <c r="IH100" s="11">
        <f t="shared" ref="IH100" si="235">IG100+1+IH101</f>
        <v>44276</v>
      </c>
      <c r="II100" s="11">
        <f t="shared" ref="II100" si="236">IH100+1+II101</f>
        <v>44277</v>
      </c>
      <c r="IJ100" s="11">
        <f t="shared" ref="IJ100" si="237">II100+1+IJ101</f>
        <v>44278</v>
      </c>
      <c r="IK100" s="11">
        <f t="shared" ref="IK100" si="238">IJ100+1+IK101</f>
        <v>44279</v>
      </c>
      <c r="IL100" s="11">
        <f t="shared" ref="IL100" si="239">IK100+1+IL101</f>
        <v>44280</v>
      </c>
      <c r="IM100" s="11">
        <f t="shared" ref="IM100" si="240">IL100+1+IM101</f>
        <v>44281</v>
      </c>
      <c r="IN100" s="11">
        <f t="shared" ref="IN100" si="241">IM100+1+IN101</f>
        <v>44282</v>
      </c>
      <c r="IO100" s="11">
        <f t="shared" ref="IO100" si="242">IN100+1+IO101</f>
        <v>44283</v>
      </c>
      <c r="IP100" s="11">
        <f t="shared" ref="IP100" si="243">IO100+1+IP101</f>
        <v>44284</v>
      </c>
      <c r="IQ100" s="11">
        <f t="shared" ref="IQ100" si="244">IP100+1+IQ101</f>
        <v>44285</v>
      </c>
      <c r="IR100" s="11">
        <f t="shared" ref="IR100" si="245">IQ100+1+IR101</f>
        <v>44286</v>
      </c>
      <c r="IS100" s="11">
        <f t="shared" ref="IS100" si="246">IR100+1+IS101</f>
        <v>44287</v>
      </c>
      <c r="IT100" s="11">
        <f t="shared" ref="IT100" si="247">IS100+1+IT101</f>
        <v>44288</v>
      </c>
      <c r="IU100" s="11">
        <f t="shared" ref="IU100" si="248">IT100+1+IU101</f>
        <v>44289</v>
      </c>
      <c r="IV100" s="11">
        <f t="shared" ref="IV100" si="249">IU100+1+IV101</f>
        <v>44290</v>
      </c>
      <c r="IW100" s="11">
        <f t="shared" ref="IW100" si="250">IV100+1+IW101</f>
        <v>44291</v>
      </c>
      <c r="IX100" s="11">
        <f t="shared" ref="IX100" si="251">IW100+1+IX101</f>
        <v>44292</v>
      </c>
      <c r="IY100" s="11">
        <f t="shared" ref="IY100" si="252">IX100+1+IY101</f>
        <v>44293</v>
      </c>
      <c r="IZ100" s="11">
        <f t="shared" ref="IZ100" si="253">IY100+1+IZ101</f>
        <v>44294</v>
      </c>
      <c r="JA100" s="11">
        <f t="shared" ref="JA100" si="254">IZ100+1+JA101</f>
        <v>44295</v>
      </c>
      <c r="JB100" s="11">
        <f t="shared" ref="JB100" si="255">JA100+1+JB101</f>
        <v>44296</v>
      </c>
      <c r="JC100" s="11">
        <f t="shared" ref="JC100" si="256">JB100+1+JC101</f>
        <v>44297</v>
      </c>
      <c r="JD100" s="11">
        <f t="shared" ref="JD100" si="257">JC100+1+JD101</f>
        <v>44298</v>
      </c>
      <c r="JE100" s="11">
        <f t="shared" ref="JE100" si="258">JD100+1+JE101</f>
        <v>44299</v>
      </c>
      <c r="JF100" s="11">
        <f t="shared" ref="JF100" si="259">JE100+1+JF101</f>
        <v>44300</v>
      </c>
      <c r="JG100" s="11">
        <f t="shared" ref="JG100" si="260">JF100+1+JG101</f>
        <v>44300</v>
      </c>
      <c r="JH100" s="11">
        <f t="shared" ref="JH100" si="261">JG100+1+JH101</f>
        <v>44301</v>
      </c>
      <c r="JI100" s="11">
        <f t="shared" ref="JI100" si="262">JH100+1+JI101</f>
        <v>44302</v>
      </c>
      <c r="JJ100" s="11">
        <f t="shared" ref="JJ100" si="263">JI100+1+JJ101</f>
        <v>44303</v>
      </c>
      <c r="JK100" s="11">
        <f t="shared" ref="JK100" si="264">JJ100+1+JK101</f>
        <v>44304</v>
      </c>
      <c r="JL100" s="11">
        <f t="shared" ref="JL100" si="265">JK100+1+JL101</f>
        <v>44305</v>
      </c>
      <c r="JM100" s="11">
        <f t="shared" ref="JM100" si="266">JL100+1+JM101</f>
        <v>44306</v>
      </c>
      <c r="JN100" s="11">
        <f t="shared" ref="JN100" si="267">JM100+1+JN101</f>
        <v>44307</v>
      </c>
      <c r="JO100" s="11">
        <f t="shared" ref="JO100" si="268">JN100+1+JO101</f>
        <v>44308</v>
      </c>
      <c r="JP100" s="11">
        <f t="shared" ref="JP100" si="269">JO100+1+JP101</f>
        <v>44309</v>
      </c>
      <c r="JQ100" s="11">
        <f t="shared" ref="JQ100" si="270">JP100+1+JQ101</f>
        <v>44310</v>
      </c>
      <c r="JR100" s="11">
        <f t="shared" ref="JR100" si="271">JQ100+1+JR101</f>
        <v>44311</v>
      </c>
      <c r="JS100" s="11">
        <f t="shared" ref="JS100" si="272">JR100+1+JS101</f>
        <v>44312</v>
      </c>
      <c r="JT100" s="11">
        <f t="shared" ref="JT100" si="273">JS100+1+JT101</f>
        <v>44313</v>
      </c>
      <c r="JU100" s="11">
        <f t="shared" ref="JU100" si="274">JT100+1+JU101</f>
        <v>44314</v>
      </c>
      <c r="JV100" s="11">
        <f t="shared" ref="JV100" si="275">JU100+1+JV101</f>
        <v>44315</v>
      </c>
      <c r="JW100" s="11">
        <f t="shared" ref="JW100" si="276">JV100+1+JW101</f>
        <v>44316</v>
      </c>
      <c r="JX100" s="11">
        <f t="shared" ref="JX100" si="277">JW100+1+JX101</f>
        <v>44317</v>
      </c>
      <c r="JY100" s="11">
        <f t="shared" ref="JY100" si="278">JX100+1+JY101</f>
        <v>44318</v>
      </c>
      <c r="JZ100" s="11">
        <f t="shared" ref="JZ100" si="279">JY100+1+JZ101</f>
        <v>44319</v>
      </c>
      <c r="KA100" s="11">
        <f t="shared" ref="KA100" si="280">JZ100+1+KA101</f>
        <v>44320</v>
      </c>
      <c r="KB100" s="11">
        <f t="shared" ref="KB100" si="281">KA100+1+KB101</f>
        <v>44321</v>
      </c>
      <c r="KC100" s="11">
        <f t="shared" ref="KC100" si="282">KB100+1+KC101</f>
        <v>44322</v>
      </c>
      <c r="KD100" s="11">
        <f t="shared" ref="KD100" si="283">KC100+1+KD101</f>
        <v>44323</v>
      </c>
      <c r="KE100" s="11">
        <f t="shared" ref="KE100" si="284">KD100+1+KE101</f>
        <v>44324</v>
      </c>
      <c r="KF100" s="11">
        <f t="shared" ref="KF100" si="285">KE100+1+KF101</f>
        <v>44325</v>
      </c>
      <c r="KG100" s="11">
        <f t="shared" ref="KG100" si="286">KF100+1+KG101</f>
        <v>44326</v>
      </c>
      <c r="KH100" s="11">
        <f t="shared" ref="KH100" si="287">KG100+1+KH101</f>
        <v>44327</v>
      </c>
      <c r="KI100" s="11">
        <f t="shared" ref="KI100" si="288">KH100+1+KI101</f>
        <v>44328</v>
      </c>
      <c r="KJ100" s="11">
        <f t="shared" ref="KJ100" si="289">KI100+1+KJ101</f>
        <v>44329</v>
      </c>
      <c r="KK100" s="11">
        <f t="shared" ref="KK100" si="290">KJ100+1+KK101</f>
        <v>44330</v>
      </c>
      <c r="KL100" s="11">
        <f t="shared" ref="KL100" si="291">KK100+1+KL101</f>
        <v>44331</v>
      </c>
      <c r="KM100" s="11">
        <f t="shared" ref="KM100" si="292">KL100+1+KM101</f>
        <v>44332</v>
      </c>
      <c r="KN100" s="11">
        <f t="shared" ref="KN100" si="293">KM100+1+KN101</f>
        <v>44333</v>
      </c>
      <c r="KO100" s="11">
        <f t="shared" ref="KO100" si="294">KN100+1+KO101</f>
        <v>44334</v>
      </c>
      <c r="KP100" s="11">
        <f t="shared" ref="KP100" si="295">KO100+1+KP101</f>
        <v>44335</v>
      </c>
      <c r="KQ100" s="11">
        <f t="shared" ref="KQ100" si="296">KP100+1+KQ101</f>
        <v>44336</v>
      </c>
      <c r="KR100" s="11">
        <f t="shared" ref="KR100" si="297">KQ100+1+KR101</f>
        <v>44337</v>
      </c>
      <c r="KS100" s="11">
        <f t="shared" ref="KS100" si="298">KR100+1+KS101</f>
        <v>44338</v>
      </c>
      <c r="KT100" s="11">
        <f t="shared" ref="KT100" si="299">KS100+1+KT101</f>
        <v>44339</v>
      </c>
      <c r="KU100" s="11">
        <f t="shared" ref="KU100" si="300">KT100+1+KU101</f>
        <v>44340</v>
      </c>
      <c r="KV100" s="11">
        <f t="shared" ref="KV100" si="301">KU100+1+KV101</f>
        <v>44341</v>
      </c>
      <c r="KW100" s="11">
        <f t="shared" ref="KW100" si="302">KV100+1+KW101</f>
        <v>44342</v>
      </c>
      <c r="KX100" s="11">
        <f t="shared" ref="KX100" si="303">KW100+1+KX101</f>
        <v>44343</v>
      </c>
      <c r="KY100" s="11">
        <f t="shared" ref="KY100" si="304">KX100+1+KY101</f>
        <v>44344</v>
      </c>
      <c r="KZ100" s="11">
        <f t="shared" ref="KZ100" si="305">KY100+1+KZ101</f>
        <v>44345</v>
      </c>
      <c r="LA100" s="11">
        <f t="shared" ref="LA100" si="306">KZ100+1+LA101</f>
        <v>44346</v>
      </c>
      <c r="LB100" s="11">
        <f t="shared" ref="LB100" si="307">LA100+1+LB101</f>
        <v>44347</v>
      </c>
      <c r="LC100" s="11">
        <f t="shared" ref="LC100" si="308">LB100+1+LC101</f>
        <v>44348</v>
      </c>
      <c r="LD100" s="11">
        <f t="shared" ref="LD100" si="309">LC100+1+LD101</f>
        <v>44349</v>
      </c>
      <c r="LE100" s="11">
        <f t="shared" ref="LE100" si="310">LD100+1+LE101</f>
        <v>44350</v>
      </c>
      <c r="LF100" s="11">
        <f t="shared" ref="LF100" si="311">LE100+1+LF101</f>
        <v>44351</v>
      </c>
      <c r="LG100" s="11">
        <f t="shared" ref="LG100" si="312">LF100+1+LG101</f>
        <v>44352</v>
      </c>
      <c r="LH100" s="11">
        <f t="shared" ref="LH100" si="313">LG100+1+LH101</f>
        <v>44353</v>
      </c>
      <c r="LI100" s="11">
        <f t="shared" ref="LI100" si="314">LH100+1+LI101</f>
        <v>44354</v>
      </c>
      <c r="LJ100" s="11">
        <f t="shared" ref="LJ100" si="315">LI100+1+LJ101</f>
        <v>44355</v>
      </c>
      <c r="LK100" s="11">
        <f t="shared" ref="LK100" si="316">LJ100+1+LK101</f>
        <v>44356</v>
      </c>
      <c r="LL100" s="11">
        <f t="shared" ref="LL100" si="317">LK100+1+LL101</f>
        <v>44357</v>
      </c>
      <c r="LM100" s="11">
        <f t="shared" ref="LM100" si="318">LL100+1+LM101</f>
        <v>44358</v>
      </c>
      <c r="LN100" s="11">
        <f t="shared" ref="LN100" si="319">LM100+1+LN101</f>
        <v>44359</v>
      </c>
      <c r="LO100" s="11">
        <f t="shared" ref="LO100" si="320">LN100+1+LO101</f>
        <v>44360</v>
      </c>
      <c r="LP100" s="11">
        <f t="shared" ref="LP100" si="321">LO100+1+LP101</f>
        <v>44361</v>
      </c>
      <c r="LQ100" s="11">
        <f t="shared" ref="LQ100" si="322">LP100+1+LQ101</f>
        <v>44361</v>
      </c>
      <c r="LR100" s="11">
        <f t="shared" ref="LR100" si="323">LQ100+1+LR101</f>
        <v>44362</v>
      </c>
      <c r="LS100" s="11">
        <f t="shared" ref="LS100" si="324">LR100+1+LS101</f>
        <v>44363</v>
      </c>
      <c r="LT100" s="11">
        <f t="shared" ref="LT100" si="325">LS100+1+LT101</f>
        <v>44364</v>
      </c>
      <c r="LU100" s="11">
        <f t="shared" ref="LU100" si="326">LT100+1+LU101</f>
        <v>44365</v>
      </c>
      <c r="LV100" s="11">
        <f t="shared" ref="LV100" si="327">LU100+1+LV101</f>
        <v>44366</v>
      </c>
      <c r="LW100" s="11">
        <f t="shared" ref="LW100" si="328">LV100+1+LW101</f>
        <v>44367</v>
      </c>
      <c r="LX100" s="11">
        <f t="shared" ref="LX100" si="329">LW100+1+LX101</f>
        <v>44368</v>
      </c>
      <c r="LY100" s="11">
        <f t="shared" ref="LY100" si="330">LX100+1+LY101</f>
        <v>44369</v>
      </c>
      <c r="LZ100" s="11">
        <f t="shared" ref="LZ100" si="331">LY100+1+LZ101</f>
        <v>44370</v>
      </c>
      <c r="MA100" s="11">
        <f t="shared" ref="MA100" si="332">LZ100+1+MA101</f>
        <v>44371</v>
      </c>
      <c r="MB100" s="11">
        <f t="shared" ref="MB100" si="333">MA100+1+MB101</f>
        <v>44372</v>
      </c>
      <c r="MC100" s="11">
        <f t="shared" ref="MC100" si="334">MB100+1+MC101</f>
        <v>44373</v>
      </c>
      <c r="MD100" s="11">
        <f t="shared" ref="MD100" si="335">MC100+1+MD101</f>
        <v>44374</v>
      </c>
      <c r="ME100" s="11">
        <f t="shared" ref="ME100" si="336">MD100+1+ME101</f>
        <v>44375</v>
      </c>
      <c r="MF100" s="11">
        <f t="shared" ref="MF100" si="337">ME100+1+MF101</f>
        <v>44376</v>
      </c>
      <c r="MG100" s="11">
        <f t="shared" ref="MG100" si="338">MF100+1+MG101</f>
        <v>44377</v>
      </c>
      <c r="MH100" s="11">
        <f t="shared" ref="MH100" si="339">MG100+1+MH101</f>
        <v>44378</v>
      </c>
      <c r="MI100" s="11">
        <f t="shared" ref="MI100" si="340">MH100+1+MI101</f>
        <v>44379</v>
      </c>
      <c r="MJ100" s="11">
        <f t="shared" ref="MJ100" si="341">MI100+1+MJ101</f>
        <v>44380</v>
      </c>
      <c r="MK100" s="11">
        <f t="shared" ref="MK100" si="342">MJ100+1+MK101</f>
        <v>44381</v>
      </c>
      <c r="ML100" s="11">
        <f t="shared" ref="ML100" si="343">MK100+1+ML101</f>
        <v>44382</v>
      </c>
      <c r="MM100" s="11">
        <f t="shared" ref="MM100" si="344">ML100+1+MM101</f>
        <v>44383</v>
      </c>
      <c r="MN100" s="11">
        <f t="shared" ref="MN100" si="345">MM100+1+MN101</f>
        <v>44384</v>
      </c>
      <c r="MO100" s="11">
        <f t="shared" ref="MO100" si="346">MN100+1+MO101</f>
        <v>44385</v>
      </c>
      <c r="MP100" s="11">
        <f t="shared" ref="MP100" si="347">MO100+1+MP101</f>
        <v>44386</v>
      </c>
      <c r="MQ100" s="11">
        <f t="shared" ref="MQ100" si="348">MP100+1+MQ101</f>
        <v>44387</v>
      </c>
      <c r="MR100" s="11">
        <f t="shared" ref="MR100" si="349">MQ100+1+MR101</f>
        <v>44388</v>
      </c>
      <c r="MS100" s="11">
        <f t="shared" ref="MS100" si="350">MR100+1+MS101</f>
        <v>44389</v>
      </c>
      <c r="MT100" s="11">
        <f t="shared" ref="MT100" si="351">MS100+1+MT101</f>
        <v>44390</v>
      </c>
      <c r="MU100" s="11">
        <f t="shared" ref="MU100" si="352">MT100+1+MU101</f>
        <v>44391</v>
      </c>
      <c r="MV100" s="11">
        <f t="shared" ref="MV100" si="353">MU100+1+MV101</f>
        <v>44392</v>
      </c>
      <c r="MW100" s="11">
        <f t="shared" ref="MW100" si="354">MV100+1+MW101</f>
        <v>44393</v>
      </c>
      <c r="MX100" s="11">
        <f t="shared" ref="MX100" si="355">MW100+1+MX101</f>
        <v>44394</v>
      </c>
      <c r="MY100" s="11">
        <f t="shared" ref="MY100" si="356">MX100+1+MY101</f>
        <v>44395</v>
      </c>
      <c r="MZ100" s="11">
        <f t="shared" ref="MZ100" si="357">MY100+1+MZ101</f>
        <v>44396</v>
      </c>
      <c r="NA100" s="11">
        <f t="shared" ref="NA100" si="358">MZ100+1+NA101</f>
        <v>44397</v>
      </c>
      <c r="NB100" s="11">
        <f t="shared" ref="NB100" si="359">NA100+1+NB101</f>
        <v>44398</v>
      </c>
      <c r="NC100" s="11">
        <f t="shared" ref="NC100" si="360">NB100+1+NC101</f>
        <v>44399</v>
      </c>
      <c r="ND100" s="11">
        <f t="shared" ref="ND100" si="361">NC100+1+ND101</f>
        <v>44400</v>
      </c>
      <c r="NE100" s="11">
        <f t="shared" ref="NE100" si="362">ND100+1+NE101</f>
        <v>44401</v>
      </c>
      <c r="NF100" s="11">
        <f t="shared" ref="NF100" si="363">NE100+1+NF101</f>
        <v>44402</v>
      </c>
      <c r="NG100" s="11">
        <f t="shared" ref="NG100" si="364">NF100+1+NG101</f>
        <v>44403</v>
      </c>
      <c r="NH100" s="11">
        <f t="shared" ref="NH100" si="365">NG100+1+NH101</f>
        <v>44404</v>
      </c>
      <c r="NI100" s="11">
        <f t="shared" ref="NI100" si="366">NH100+1+NI101</f>
        <v>44405</v>
      </c>
      <c r="NJ100" s="11">
        <f t="shared" ref="NJ100" si="367">NI100+1+NJ101</f>
        <v>44406</v>
      </c>
      <c r="NK100" s="11">
        <f t="shared" ref="NK100" si="368">NJ100+1+NK101</f>
        <v>44407</v>
      </c>
      <c r="NL100" s="26">
        <f t="shared" ref="NL100" si="369">NK100+1+NL101</f>
        <v>44408</v>
      </c>
      <c r="NM100" s="22" t="s">
        <v>53</v>
      </c>
    </row>
    <row r="101" spans="3:377" hidden="1" x14ac:dyDescent="0.2">
      <c r="C101" s="23" t="s">
        <v>53</v>
      </c>
      <c r="E101" s="13">
        <v>0</v>
      </c>
      <c r="F101" s="13">
        <f>IF(DAY(DATE(YEAR(E100)+400,3,))=28,IF(AND(MONTH(E100)=2,DAY(E100)=14),-1,),)+IF(AND(OR(MONTH(E100)=4,MONTH(E100)=6,MONTH(E100)=9,MONTH(E100)=11),DAY(E100)=14),-1,)</f>
        <v>0</v>
      </c>
      <c r="G101" s="13">
        <f>IF(DAY(DATE(YEAR(F100)+400,3,))=28,IF(AND(MONTH(F100)=2,DAY(E100)=13),-1,),)+IF(AND(OR(MONTH(F100)=4,MONTH(F100)=6,MONTH(F100)=9,MONTH(F100)=11),DAY(E100)=13),-1,)</f>
        <v>0</v>
      </c>
      <c r="H101" s="13">
        <f>IF(DAY(DATE(YEAR(G100)+400,3,))=28,IF(AND(MONTH(G100)=2,DAY(F100)=13),-1,),)+IF(AND(OR(MONTH(G100)=4,MONTH(G100)=6,MONTH(G100)=9,MONTH(G100)=11),DAY(F100)=13),-1,)</f>
        <v>0</v>
      </c>
      <c r="I101" s="13">
        <f>IF(DAY(DATE(YEAR(H100)+400,3,))=28,IF(AND(MONTH(H100)=2,OR(DAY(E100)=11,DAY(E100)=12,DAY(E100)=13)),-1,),IF(AND(MONTH(H100)=2,OR(DAY(F100)=12,DAY(F100)=13)),-1,))+IF(AND(OR(MONTH(H100)=4,MONTH(H100)=6,MONTH(H100)=9,MONTH(H100)=11),DAY(G100)=13),-1,)</f>
        <v>0</v>
      </c>
      <c r="J101" s="13">
        <f t="shared" ref="J101:BU101" si="370">IF(DAY(DATE(YEAR(I100)+400,3,))=28,IF(AND(MONTH(I100)=2,OR(DAY(F100)=11,DAY(F100)=12,DAY(F100)=13)),-1,),IF(AND(MONTH(I100)=2,OR(DAY(G100)=12,DAY(G100)=13)),-1,))+IF(AND(OR(MONTH(I100)=4,MONTH(I100)=6,MONTH(I100)=9,MONTH(I100)=11),DAY(H100)=13),-1,)</f>
        <v>0</v>
      </c>
      <c r="K101" s="13">
        <f t="shared" si="370"/>
        <v>0</v>
      </c>
      <c r="L101" s="13">
        <f t="shared" si="370"/>
        <v>0</v>
      </c>
      <c r="M101" s="13">
        <f t="shared" si="370"/>
        <v>0</v>
      </c>
      <c r="N101" s="13">
        <f t="shared" si="370"/>
        <v>0</v>
      </c>
      <c r="O101" s="13">
        <f t="shared" si="370"/>
        <v>0</v>
      </c>
      <c r="P101" s="13">
        <f t="shared" si="370"/>
        <v>0</v>
      </c>
      <c r="Q101" s="13">
        <f t="shared" si="370"/>
        <v>0</v>
      </c>
      <c r="R101" s="13">
        <f t="shared" si="370"/>
        <v>0</v>
      </c>
      <c r="S101" s="13">
        <f t="shared" si="370"/>
        <v>0</v>
      </c>
      <c r="T101" s="13">
        <f t="shared" si="370"/>
        <v>0</v>
      </c>
      <c r="U101" s="13">
        <f t="shared" si="370"/>
        <v>0</v>
      </c>
      <c r="V101" s="13">
        <f t="shared" si="370"/>
        <v>0</v>
      </c>
      <c r="W101" s="13">
        <f t="shared" si="370"/>
        <v>0</v>
      </c>
      <c r="X101" s="13">
        <f t="shared" si="370"/>
        <v>0</v>
      </c>
      <c r="Y101" s="13">
        <f t="shared" si="370"/>
        <v>0</v>
      </c>
      <c r="Z101" s="13">
        <f t="shared" si="370"/>
        <v>0</v>
      </c>
      <c r="AA101" s="13">
        <f t="shared" si="370"/>
        <v>0</v>
      </c>
      <c r="AB101" s="13">
        <f t="shared" si="370"/>
        <v>0</v>
      </c>
      <c r="AC101" s="13">
        <f t="shared" si="370"/>
        <v>0</v>
      </c>
      <c r="AD101" s="13">
        <f t="shared" si="370"/>
        <v>0</v>
      </c>
      <c r="AE101" s="13">
        <f t="shared" si="370"/>
        <v>0</v>
      </c>
      <c r="AF101" s="13">
        <f t="shared" si="370"/>
        <v>0</v>
      </c>
      <c r="AG101" s="13">
        <f t="shared" si="370"/>
        <v>0</v>
      </c>
      <c r="AH101" s="13">
        <f t="shared" si="370"/>
        <v>0</v>
      </c>
      <c r="AI101" s="13">
        <f t="shared" si="370"/>
        <v>0</v>
      </c>
      <c r="AJ101" s="13">
        <f t="shared" si="370"/>
        <v>0</v>
      </c>
      <c r="AK101" s="13">
        <f t="shared" si="370"/>
        <v>0</v>
      </c>
      <c r="AL101" s="13">
        <f t="shared" si="370"/>
        <v>0</v>
      </c>
      <c r="AM101" s="13">
        <f t="shared" si="370"/>
        <v>0</v>
      </c>
      <c r="AN101" s="13">
        <f t="shared" si="370"/>
        <v>0</v>
      </c>
      <c r="AO101" s="13">
        <f t="shared" si="370"/>
        <v>0</v>
      </c>
      <c r="AP101" s="13">
        <f t="shared" si="370"/>
        <v>0</v>
      </c>
      <c r="AQ101" s="13">
        <f t="shared" si="370"/>
        <v>0</v>
      </c>
      <c r="AR101" s="13">
        <f t="shared" si="370"/>
        <v>0</v>
      </c>
      <c r="AS101" s="13">
        <f t="shared" si="370"/>
        <v>0</v>
      </c>
      <c r="AT101" s="13">
        <f t="shared" si="370"/>
        <v>0</v>
      </c>
      <c r="AU101" s="13">
        <f t="shared" si="370"/>
        <v>0</v>
      </c>
      <c r="AV101" s="13">
        <f t="shared" si="370"/>
        <v>0</v>
      </c>
      <c r="AW101" s="13">
        <f t="shared" si="370"/>
        <v>0</v>
      </c>
      <c r="AX101" s="13">
        <f t="shared" si="370"/>
        <v>-1</v>
      </c>
      <c r="AY101" s="13">
        <f t="shared" si="370"/>
        <v>0</v>
      </c>
      <c r="AZ101" s="13">
        <f t="shared" si="370"/>
        <v>0</v>
      </c>
      <c r="BA101" s="13">
        <f t="shared" si="370"/>
        <v>0</v>
      </c>
      <c r="BB101" s="13">
        <f t="shared" si="370"/>
        <v>0</v>
      </c>
      <c r="BC101" s="13">
        <f t="shared" si="370"/>
        <v>0</v>
      </c>
      <c r="BD101" s="13">
        <f t="shared" si="370"/>
        <v>0</v>
      </c>
      <c r="BE101" s="13">
        <f t="shared" si="370"/>
        <v>0</v>
      </c>
      <c r="BF101" s="13">
        <f t="shared" si="370"/>
        <v>0</v>
      </c>
      <c r="BG101" s="13">
        <f t="shared" si="370"/>
        <v>0</v>
      </c>
      <c r="BH101" s="13">
        <f t="shared" si="370"/>
        <v>0</v>
      </c>
      <c r="BI101" s="13">
        <f t="shared" si="370"/>
        <v>0</v>
      </c>
      <c r="BJ101" s="13">
        <f t="shared" si="370"/>
        <v>0</v>
      </c>
      <c r="BK101" s="13">
        <f t="shared" si="370"/>
        <v>0</v>
      </c>
      <c r="BL101" s="13">
        <f t="shared" si="370"/>
        <v>0</v>
      </c>
      <c r="BM101" s="13">
        <f t="shared" si="370"/>
        <v>0</v>
      </c>
      <c r="BN101" s="13">
        <f t="shared" si="370"/>
        <v>0</v>
      </c>
      <c r="BO101" s="13">
        <f t="shared" si="370"/>
        <v>0</v>
      </c>
      <c r="BP101" s="13">
        <f t="shared" si="370"/>
        <v>0</v>
      </c>
      <c r="BQ101" s="13">
        <f t="shared" si="370"/>
        <v>0</v>
      </c>
      <c r="BR101" s="13">
        <f t="shared" si="370"/>
        <v>0</v>
      </c>
      <c r="BS101" s="13">
        <f t="shared" si="370"/>
        <v>0</v>
      </c>
      <c r="BT101" s="13">
        <f t="shared" si="370"/>
        <v>0</v>
      </c>
      <c r="BU101" s="13">
        <f t="shared" si="370"/>
        <v>0</v>
      </c>
      <c r="BV101" s="13">
        <f t="shared" ref="BV101:EG101" si="371">IF(DAY(DATE(YEAR(BU100)+400,3,))=28,IF(AND(MONTH(BU100)=2,OR(DAY(BR100)=11,DAY(BR100)=12,DAY(BR100)=13)),-1,),IF(AND(MONTH(BU100)=2,OR(DAY(BS100)=12,DAY(BS100)=13)),-1,))+IF(AND(OR(MONTH(BU100)=4,MONTH(BU100)=6,MONTH(BU100)=9,MONTH(BU100)=11),DAY(BT100)=13),-1,)</f>
        <v>0</v>
      </c>
      <c r="BW101" s="13">
        <f t="shared" si="371"/>
        <v>0</v>
      </c>
      <c r="BX101" s="13">
        <f t="shared" si="371"/>
        <v>0</v>
      </c>
      <c r="BY101" s="13">
        <f t="shared" si="371"/>
        <v>0</v>
      </c>
      <c r="BZ101" s="13">
        <f t="shared" si="371"/>
        <v>0</v>
      </c>
      <c r="CA101" s="13">
        <f t="shared" si="371"/>
        <v>0</v>
      </c>
      <c r="CB101" s="13">
        <f t="shared" si="371"/>
        <v>0</v>
      </c>
      <c r="CC101" s="13">
        <f t="shared" si="371"/>
        <v>0</v>
      </c>
      <c r="CD101" s="13">
        <f t="shared" si="371"/>
        <v>0</v>
      </c>
      <c r="CE101" s="13">
        <f t="shared" si="371"/>
        <v>0</v>
      </c>
      <c r="CF101" s="13">
        <f t="shared" si="371"/>
        <v>0</v>
      </c>
      <c r="CG101" s="13">
        <f t="shared" si="371"/>
        <v>0</v>
      </c>
      <c r="CH101" s="13">
        <f t="shared" si="371"/>
        <v>0</v>
      </c>
      <c r="CI101" s="13">
        <f t="shared" si="371"/>
        <v>0</v>
      </c>
      <c r="CJ101" s="13">
        <f t="shared" si="371"/>
        <v>0</v>
      </c>
      <c r="CK101" s="13">
        <f t="shared" si="371"/>
        <v>0</v>
      </c>
      <c r="CL101" s="13">
        <f t="shared" si="371"/>
        <v>0</v>
      </c>
      <c r="CM101" s="13">
        <f t="shared" si="371"/>
        <v>0</v>
      </c>
      <c r="CN101" s="13">
        <f t="shared" si="371"/>
        <v>0</v>
      </c>
      <c r="CO101" s="13">
        <f t="shared" si="371"/>
        <v>0</v>
      </c>
      <c r="CP101" s="13">
        <f t="shared" si="371"/>
        <v>0</v>
      </c>
      <c r="CQ101" s="13">
        <f t="shared" si="371"/>
        <v>0</v>
      </c>
      <c r="CR101" s="13">
        <f t="shared" si="371"/>
        <v>0</v>
      </c>
      <c r="CS101" s="13">
        <f t="shared" si="371"/>
        <v>0</v>
      </c>
      <c r="CT101" s="13">
        <f t="shared" si="371"/>
        <v>0</v>
      </c>
      <c r="CU101" s="13">
        <f t="shared" si="371"/>
        <v>0</v>
      </c>
      <c r="CV101" s="13">
        <f t="shared" si="371"/>
        <v>0</v>
      </c>
      <c r="CW101" s="13">
        <f t="shared" si="371"/>
        <v>0</v>
      </c>
      <c r="CX101" s="13">
        <f t="shared" si="371"/>
        <v>0</v>
      </c>
      <c r="CY101" s="13">
        <f t="shared" si="371"/>
        <v>0</v>
      </c>
      <c r="CZ101" s="13">
        <f t="shared" si="371"/>
        <v>0</v>
      </c>
      <c r="DA101" s="13">
        <f t="shared" si="371"/>
        <v>0</v>
      </c>
      <c r="DB101" s="13">
        <f t="shared" si="371"/>
        <v>0</v>
      </c>
      <c r="DC101" s="13">
        <f t="shared" si="371"/>
        <v>0</v>
      </c>
      <c r="DD101" s="13">
        <f t="shared" si="371"/>
        <v>0</v>
      </c>
      <c r="DE101" s="13">
        <f t="shared" si="371"/>
        <v>0</v>
      </c>
      <c r="DF101" s="13">
        <f t="shared" si="371"/>
        <v>0</v>
      </c>
      <c r="DG101" s="13">
        <f t="shared" si="371"/>
        <v>0</v>
      </c>
      <c r="DH101" s="13">
        <f t="shared" si="371"/>
        <v>-1</v>
      </c>
      <c r="DI101" s="13">
        <f t="shared" si="371"/>
        <v>0</v>
      </c>
      <c r="DJ101" s="13">
        <f t="shared" si="371"/>
        <v>0</v>
      </c>
      <c r="DK101" s="13">
        <f t="shared" si="371"/>
        <v>0</v>
      </c>
      <c r="DL101" s="13">
        <f t="shared" si="371"/>
        <v>0</v>
      </c>
      <c r="DM101" s="13">
        <f t="shared" si="371"/>
        <v>0</v>
      </c>
      <c r="DN101" s="13">
        <f t="shared" si="371"/>
        <v>0</v>
      </c>
      <c r="DO101" s="13">
        <f t="shared" si="371"/>
        <v>0</v>
      </c>
      <c r="DP101" s="13">
        <f t="shared" si="371"/>
        <v>0</v>
      </c>
      <c r="DQ101" s="13">
        <f t="shared" si="371"/>
        <v>0</v>
      </c>
      <c r="DR101" s="13">
        <f t="shared" si="371"/>
        <v>0</v>
      </c>
      <c r="DS101" s="13">
        <f t="shared" si="371"/>
        <v>0</v>
      </c>
      <c r="DT101" s="13">
        <f t="shared" si="371"/>
        <v>0</v>
      </c>
      <c r="DU101" s="13">
        <f t="shared" si="371"/>
        <v>0</v>
      </c>
      <c r="DV101" s="13">
        <f t="shared" si="371"/>
        <v>0</v>
      </c>
      <c r="DW101" s="13">
        <f t="shared" si="371"/>
        <v>0</v>
      </c>
      <c r="DX101" s="13">
        <f t="shared" si="371"/>
        <v>0</v>
      </c>
      <c r="DY101" s="13">
        <f t="shared" si="371"/>
        <v>0</v>
      </c>
      <c r="DZ101" s="13">
        <f t="shared" si="371"/>
        <v>0</v>
      </c>
      <c r="EA101" s="13">
        <f t="shared" si="371"/>
        <v>0</v>
      </c>
      <c r="EB101" s="13">
        <f t="shared" si="371"/>
        <v>0</v>
      </c>
      <c r="EC101" s="13">
        <f t="shared" si="371"/>
        <v>0</v>
      </c>
      <c r="ED101" s="13">
        <f t="shared" si="371"/>
        <v>0</v>
      </c>
      <c r="EE101" s="13">
        <f t="shared" si="371"/>
        <v>0</v>
      </c>
      <c r="EF101" s="13">
        <f t="shared" si="371"/>
        <v>0</v>
      </c>
      <c r="EG101" s="13">
        <f t="shared" si="371"/>
        <v>0</v>
      </c>
      <c r="EH101" s="13">
        <f t="shared" ref="EH101:GS101" si="372">IF(DAY(DATE(YEAR(EG100)+400,3,))=28,IF(AND(MONTH(EG100)=2,OR(DAY(ED100)=11,DAY(ED100)=12,DAY(ED100)=13)),-1,),IF(AND(MONTH(EG100)=2,OR(DAY(EE100)=12,DAY(EE100)=13)),-1,))+IF(AND(OR(MONTH(EG100)=4,MONTH(EG100)=6,MONTH(EG100)=9,MONTH(EG100)=11),DAY(EF100)=13),-1,)</f>
        <v>0</v>
      </c>
      <c r="EI101" s="13">
        <f t="shared" si="372"/>
        <v>0</v>
      </c>
      <c r="EJ101" s="13">
        <f t="shared" si="372"/>
        <v>0</v>
      </c>
      <c r="EK101" s="13">
        <f t="shared" si="372"/>
        <v>0</v>
      </c>
      <c r="EL101" s="13">
        <f t="shared" si="372"/>
        <v>0</v>
      </c>
      <c r="EM101" s="13">
        <f t="shared" si="372"/>
        <v>0</v>
      </c>
      <c r="EN101" s="13">
        <f t="shared" si="372"/>
        <v>0</v>
      </c>
      <c r="EO101" s="13">
        <f t="shared" si="372"/>
        <v>0</v>
      </c>
      <c r="EP101" s="13">
        <f t="shared" si="372"/>
        <v>0</v>
      </c>
      <c r="EQ101" s="13">
        <f t="shared" si="372"/>
        <v>0</v>
      </c>
      <c r="ER101" s="13">
        <f t="shared" si="372"/>
        <v>0</v>
      </c>
      <c r="ES101" s="13">
        <f t="shared" si="372"/>
        <v>0</v>
      </c>
      <c r="ET101" s="13">
        <f t="shared" si="372"/>
        <v>0</v>
      </c>
      <c r="EU101" s="13">
        <f t="shared" si="372"/>
        <v>0</v>
      </c>
      <c r="EV101" s="13">
        <f t="shared" si="372"/>
        <v>0</v>
      </c>
      <c r="EW101" s="13">
        <f t="shared" si="372"/>
        <v>0</v>
      </c>
      <c r="EX101" s="13">
        <f t="shared" si="372"/>
        <v>0</v>
      </c>
      <c r="EY101" s="13">
        <f t="shared" si="372"/>
        <v>0</v>
      </c>
      <c r="EZ101" s="13">
        <f t="shared" si="372"/>
        <v>0</v>
      </c>
      <c r="FA101" s="13">
        <f t="shared" si="372"/>
        <v>0</v>
      </c>
      <c r="FB101" s="13">
        <f t="shared" si="372"/>
        <v>0</v>
      </c>
      <c r="FC101" s="13">
        <f t="shared" si="372"/>
        <v>0</v>
      </c>
      <c r="FD101" s="13">
        <f t="shared" si="372"/>
        <v>0</v>
      </c>
      <c r="FE101" s="13">
        <f t="shared" si="372"/>
        <v>0</v>
      </c>
      <c r="FF101" s="13">
        <f t="shared" si="372"/>
        <v>0</v>
      </c>
      <c r="FG101" s="13">
        <f t="shared" si="372"/>
        <v>0</v>
      </c>
      <c r="FH101" s="13">
        <f t="shared" si="372"/>
        <v>0</v>
      </c>
      <c r="FI101" s="13">
        <f t="shared" si="372"/>
        <v>0</v>
      </c>
      <c r="FJ101" s="13">
        <f t="shared" si="372"/>
        <v>0</v>
      </c>
      <c r="FK101" s="13">
        <f t="shared" si="372"/>
        <v>0</v>
      </c>
      <c r="FL101" s="13">
        <f t="shared" si="372"/>
        <v>0</v>
      </c>
      <c r="FM101" s="13">
        <f t="shared" si="372"/>
        <v>0</v>
      </c>
      <c r="FN101" s="13">
        <f t="shared" si="372"/>
        <v>0</v>
      </c>
      <c r="FO101" s="13">
        <f t="shared" si="372"/>
        <v>0</v>
      </c>
      <c r="FP101" s="13">
        <f t="shared" si="372"/>
        <v>0</v>
      </c>
      <c r="FQ101" s="13">
        <f t="shared" si="372"/>
        <v>0</v>
      </c>
      <c r="FR101" s="13">
        <f t="shared" si="372"/>
        <v>0</v>
      </c>
      <c r="FS101" s="13">
        <f t="shared" si="372"/>
        <v>0</v>
      </c>
      <c r="FT101" s="13">
        <f t="shared" si="372"/>
        <v>0</v>
      </c>
      <c r="FU101" s="13">
        <f t="shared" si="372"/>
        <v>0</v>
      </c>
      <c r="FV101" s="13">
        <f t="shared" si="372"/>
        <v>0</v>
      </c>
      <c r="FW101" s="13">
        <f t="shared" si="372"/>
        <v>0</v>
      </c>
      <c r="FX101" s="13">
        <f t="shared" si="372"/>
        <v>0</v>
      </c>
      <c r="FY101" s="13">
        <f t="shared" si="372"/>
        <v>0</v>
      </c>
      <c r="FZ101" s="13">
        <f t="shared" si="372"/>
        <v>0</v>
      </c>
      <c r="GA101" s="13">
        <f t="shared" si="372"/>
        <v>0</v>
      </c>
      <c r="GB101" s="13">
        <f t="shared" si="372"/>
        <v>0</v>
      </c>
      <c r="GC101" s="13">
        <f t="shared" si="372"/>
        <v>0</v>
      </c>
      <c r="GD101" s="13">
        <f t="shared" si="372"/>
        <v>0</v>
      </c>
      <c r="GE101" s="13">
        <f t="shared" si="372"/>
        <v>0</v>
      </c>
      <c r="GF101" s="13">
        <f t="shared" si="372"/>
        <v>0</v>
      </c>
      <c r="GG101" s="13">
        <f t="shared" si="372"/>
        <v>0</v>
      </c>
      <c r="GH101" s="13">
        <f t="shared" si="372"/>
        <v>0</v>
      </c>
      <c r="GI101" s="13">
        <f t="shared" si="372"/>
        <v>0</v>
      </c>
      <c r="GJ101" s="13">
        <f t="shared" si="372"/>
        <v>0</v>
      </c>
      <c r="GK101" s="13">
        <f t="shared" si="372"/>
        <v>0</v>
      </c>
      <c r="GL101" s="13">
        <f t="shared" si="372"/>
        <v>0</v>
      </c>
      <c r="GM101" s="13">
        <f t="shared" si="372"/>
        <v>0</v>
      </c>
      <c r="GN101" s="13">
        <f t="shared" si="372"/>
        <v>0</v>
      </c>
      <c r="GO101" s="13">
        <f t="shared" si="372"/>
        <v>0</v>
      </c>
      <c r="GP101" s="13">
        <f t="shared" si="372"/>
        <v>0</v>
      </c>
      <c r="GQ101" s="13">
        <f t="shared" si="372"/>
        <v>0</v>
      </c>
      <c r="GR101" s="13">
        <f t="shared" si="372"/>
        <v>0</v>
      </c>
      <c r="GS101" s="13">
        <f t="shared" si="372"/>
        <v>0</v>
      </c>
      <c r="GT101" s="13">
        <f t="shared" ref="GT101:JE101" si="373">IF(DAY(DATE(YEAR(GS100)+400,3,))=28,IF(AND(MONTH(GS100)=2,OR(DAY(GP100)=11,DAY(GP100)=12,DAY(GP100)=13)),-1,),IF(AND(MONTH(GS100)=2,OR(DAY(GQ100)=12,DAY(GQ100)=13)),-1,))+IF(AND(OR(MONTH(GS100)=4,MONTH(GS100)=6,MONTH(GS100)=9,MONTH(GS100)=11),DAY(GR100)=13),-1,)</f>
        <v>0</v>
      </c>
      <c r="GU101" s="13">
        <f t="shared" si="373"/>
        <v>0</v>
      </c>
      <c r="GV101" s="13">
        <f t="shared" si="373"/>
        <v>0</v>
      </c>
      <c r="GW101" s="13">
        <f t="shared" si="373"/>
        <v>-1</v>
      </c>
      <c r="GX101" s="13">
        <f t="shared" si="373"/>
        <v>-1</v>
      </c>
      <c r="GY101" s="13">
        <f t="shared" si="373"/>
        <v>-1</v>
      </c>
      <c r="GZ101" s="13">
        <f t="shared" si="373"/>
        <v>0</v>
      </c>
      <c r="HA101" s="13">
        <f t="shared" si="373"/>
        <v>0</v>
      </c>
      <c r="HB101" s="13">
        <f t="shared" si="373"/>
        <v>0</v>
      </c>
      <c r="HC101" s="13">
        <f t="shared" si="373"/>
        <v>0</v>
      </c>
      <c r="HD101" s="13">
        <f t="shared" si="373"/>
        <v>0</v>
      </c>
      <c r="HE101" s="13">
        <f t="shared" si="373"/>
        <v>0</v>
      </c>
      <c r="HF101" s="13">
        <f t="shared" si="373"/>
        <v>0</v>
      </c>
      <c r="HG101" s="13">
        <f t="shared" si="373"/>
        <v>0</v>
      </c>
      <c r="HH101" s="13">
        <f t="shared" si="373"/>
        <v>0</v>
      </c>
      <c r="HI101" s="13">
        <f t="shared" si="373"/>
        <v>0</v>
      </c>
      <c r="HJ101" s="13">
        <f t="shared" si="373"/>
        <v>0</v>
      </c>
      <c r="HK101" s="13">
        <f t="shared" si="373"/>
        <v>0</v>
      </c>
      <c r="HL101" s="13">
        <f t="shared" si="373"/>
        <v>0</v>
      </c>
      <c r="HM101" s="13">
        <f t="shared" si="373"/>
        <v>0</v>
      </c>
      <c r="HN101" s="13">
        <f t="shared" si="373"/>
        <v>0</v>
      </c>
      <c r="HO101" s="13">
        <f t="shared" si="373"/>
        <v>0</v>
      </c>
      <c r="HP101" s="13">
        <f t="shared" si="373"/>
        <v>0</v>
      </c>
      <c r="HQ101" s="13">
        <f t="shared" si="373"/>
        <v>0</v>
      </c>
      <c r="HR101" s="13">
        <f t="shared" si="373"/>
        <v>0</v>
      </c>
      <c r="HS101" s="13">
        <f t="shared" si="373"/>
        <v>0</v>
      </c>
      <c r="HT101" s="13">
        <f t="shared" si="373"/>
        <v>0</v>
      </c>
      <c r="HU101" s="13">
        <f t="shared" si="373"/>
        <v>0</v>
      </c>
      <c r="HV101" s="13">
        <f t="shared" si="373"/>
        <v>0</v>
      </c>
      <c r="HW101" s="13">
        <f t="shared" si="373"/>
        <v>0</v>
      </c>
      <c r="HX101" s="13">
        <f t="shared" si="373"/>
        <v>0</v>
      </c>
      <c r="HY101" s="13">
        <f t="shared" si="373"/>
        <v>0</v>
      </c>
      <c r="HZ101" s="13">
        <f t="shared" si="373"/>
        <v>0</v>
      </c>
      <c r="IA101" s="13">
        <f t="shared" si="373"/>
        <v>0</v>
      </c>
      <c r="IB101" s="13">
        <f t="shared" si="373"/>
        <v>0</v>
      </c>
      <c r="IC101" s="13">
        <f t="shared" si="373"/>
        <v>0</v>
      </c>
      <c r="ID101" s="13">
        <f t="shared" si="373"/>
        <v>0</v>
      </c>
      <c r="IE101" s="13">
        <f t="shared" si="373"/>
        <v>0</v>
      </c>
      <c r="IF101" s="13">
        <f t="shared" si="373"/>
        <v>0</v>
      </c>
      <c r="IG101" s="13">
        <f t="shared" si="373"/>
        <v>0</v>
      </c>
      <c r="IH101" s="13">
        <f t="shared" si="373"/>
        <v>0</v>
      </c>
      <c r="II101" s="13">
        <f t="shared" si="373"/>
        <v>0</v>
      </c>
      <c r="IJ101" s="13">
        <f t="shared" si="373"/>
        <v>0</v>
      </c>
      <c r="IK101" s="13">
        <f t="shared" si="373"/>
        <v>0</v>
      </c>
      <c r="IL101" s="13">
        <f t="shared" si="373"/>
        <v>0</v>
      </c>
      <c r="IM101" s="13">
        <f t="shared" si="373"/>
        <v>0</v>
      </c>
      <c r="IN101" s="13">
        <f t="shared" si="373"/>
        <v>0</v>
      </c>
      <c r="IO101" s="13">
        <f t="shared" si="373"/>
        <v>0</v>
      </c>
      <c r="IP101" s="13">
        <f t="shared" si="373"/>
        <v>0</v>
      </c>
      <c r="IQ101" s="13">
        <f t="shared" si="373"/>
        <v>0</v>
      </c>
      <c r="IR101" s="13">
        <f t="shared" si="373"/>
        <v>0</v>
      </c>
      <c r="IS101" s="13">
        <f t="shared" si="373"/>
        <v>0</v>
      </c>
      <c r="IT101" s="13">
        <f t="shared" si="373"/>
        <v>0</v>
      </c>
      <c r="IU101" s="13">
        <f t="shared" si="373"/>
        <v>0</v>
      </c>
      <c r="IV101" s="13">
        <f t="shared" si="373"/>
        <v>0</v>
      </c>
      <c r="IW101" s="13">
        <f t="shared" si="373"/>
        <v>0</v>
      </c>
      <c r="IX101" s="13">
        <f t="shared" si="373"/>
        <v>0</v>
      </c>
      <c r="IY101" s="13">
        <f t="shared" si="373"/>
        <v>0</v>
      </c>
      <c r="IZ101" s="13">
        <f t="shared" si="373"/>
        <v>0</v>
      </c>
      <c r="JA101" s="13">
        <f t="shared" si="373"/>
        <v>0</v>
      </c>
      <c r="JB101" s="13">
        <f t="shared" si="373"/>
        <v>0</v>
      </c>
      <c r="JC101" s="13">
        <f t="shared" si="373"/>
        <v>0</v>
      </c>
      <c r="JD101" s="13">
        <f t="shared" si="373"/>
        <v>0</v>
      </c>
      <c r="JE101" s="13">
        <f t="shared" si="373"/>
        <v>0</v>
      </c>
      <c r="JF101" s="13">
        <f t="shared" ref="JF101:LQ101" si="374">IF(DAY(DATE(YEAR(JE100)+400,3,))=28,IF(AND(MONTH(JE100)=2,OR(DAY(JB100)=11,DAY(JB100)=12,DAY(JB100)=13)),-1,),IF(AND(MONTH(JE100)=2,OR(DAY(JC100)=12,DAY(JC100)=13)),-1,))+IF(AND(OR(MONTH(JE100)=4,MONTH(JE100)=6,MONTH(JE100)=9,MONTH(JE100)=11),DAY(JD100)=13),-1,)</f>
        <v>0</v>
      </c>
      <c r="JG101" s="13">
        <f t="shared" si="374"/>
        <v>-1</v>
      </c>
      <c r="JH101" s="13">
        <f t="shared" si="374"/>
        <v>0</v>
      </c>
      <c r="JI101" s="13">
        <f t="shared" si="374"/>
        <v>0</v>
      </c>
      <c r="JJ101" s="13">
        <f t="shared" si="374"/>
        <v>0</v>
      </c>
      <c r="JK101" s="13">
        <f t="shared" si="374"/>
        <v>0</v>
      </c>
      <c r="JL101" s="13">
        <f t="shared" si="374"/>
        <v>0</v>
      </c>
      <c r="JM101" s="13">
        <f t="shared" si="374"/>
        <v>0</v>
      </c>
      <c r="JN101" s="13">
        <f t="shared" si="374"/>
        <v>0</v>
      </c>
      <c r="JO101" s="13">
        <f t="shared" si="374"/>
        <v>0</v>
      </c>
      <c r="JP101" s="13">
        <f t="shared" si="374"/>
        <v>0</v>
      </c>
      <c r="JQ101" s="13">
        <f t="shared" si="374"/>
        <v>0</v>
      </c>
      <c r="JR101" s="13">
        <f t="shared" si="374"/>
        <v>0</v>
      </c>
      <c r="JS101" s="13">
        <f t="shared" si="374"/>
        <v>0</v>
      </c>
      <c r="JT101" s="13">
        <f t="shared" si="374"/>
        <v>0</v>
      </c>
      <c r="JU101" s="13">
        <f t="shared" si="374"/>
        <v>0</v>
      </c>
      <c r="JV101" s="13">
        <f t="shared" si="374"/>
        <v>0</v>
      </c>
      <c r="JW101" s="13">
        <f t="shared" si="374"/>
        <v>0</v>
      </c>
      <c r="JX101" s="13">
        <f t="shared" si="374"/>
        <v>0</v>
      </c>
      <c r="JY101" s="13">
        <f t="shared" si="374"/>
        <v>0</v>
      </c>
      <c r="JZ101" s="13">
        <f t="shared" si="374"/>
        <v>0</v>
      </c>
      <c r="KA101" s="13">
        <f t="shared" si="374"/>
        <v>0</v>
      </c>
      <c r="KB101" s="13">
        <f t="shared" si="374"/>
        <v>0</v>
      </c>
      <c r="KC101" s="13">
        <f t="shared" si="374"/>
        <v>0</v>
      </c>
      <c r="KD101" s="13">
        <f t="shared" si="374"/>
        <v>0</v>
      </c>
      <c r="KE101" s="13">
        <f t="shared" si="374"/>
        <v>0</v>
      </c>
      <c r="KF101" s="13">
        <f t="shared" si="374"/>
        <v>0</v>
      </c>
      <c r="KG101" s="13">
        <f t="shared" si="374"/>
        <v>0</v>
      </c>
      <c r="KH101" s="13">
        <f t="shared" si="374"/>
        <v>0</v>
      </c>
      <c r="KI101" s="13">
        <f t="shared" si="374"/>
        <v>0</v>
      </c>
      <c r="KJ101" s="13">
        <f t="shared" si="374"/>
        <v>0</v>
      </c>
      <c r="KK101" s="13">
        <f t="shared" si="374"/>
        <v>0</v>
      </c>
      <c r="KL101" s="13">
        <f t="shared" si="374"/>
        <v>0</v>
      </c>
      <c r="KM101" s="13">
        <f t="shared" si="374"/>
        <v>0</v>
      </c>
      <c r="KN101" s="13">
        <f t="shared" si="374"/>
        <v>0</v>
      </c>
      <c r="KO101" s="13">
        <f t="shared" si="374"/>
        <v>0</v>
      </c>
      <c r="KP101" s="13">
        <f t="shared" si="374"/>
        <v>0</v>
      </c>
      <c r="KQ101" s="13">
        <f t="shared" si="374"/>
        <v>0</v>
      </c>
      <c r="KR101" s="13">
        <f t="shared" si="374"/>
        <v>0</v>
      </c>
      <c r="KS101" s="13">
        <f t="shared" si="374"/>
        <v>0</v>
      </c>
      <c r="KT101" s="13">
        <f t="shared" si="374"/>
        <v>0</v>
      </c>
      <c r="KU101" s="13">
        <f t="shared" si="374"/>
        <v>0</v>
      </c>
      <c r="KV101" s="13">
        <f t="shared" si="374"/>
        <v>0</v>
      </c>
      <c r="KW101" s="13">
        <f t="shared" si="374"/>
        <v>0</v>
      </c>
      <c r="KX101" s="13">
        <f t="shared" si="374"/>
        <v>0</v>
      </c>
      <c r="KY101" s="13">
        <f t="shared" si="374"/>
        <v>0</v>
      </c>
      <c r="KZ101" s="13">
        <f t="shared" si="374"/>
        <v>0</v>
      </c>
      <c r="LA101" s="13">
        <f t="shared" si="374"/>
        <v>0</v>
      </c>
      <c r="LB101" s="13">
        <f t="shared" si="374"/>
        <v>0</v>
      </c>
      <c r="LC101" s="13">
        <f t="shared" si="374"/>
        <v>0</v>
      </c>
      <c r="LD101" s="13">
        <f t="shared" si="374"/>
        <v>0</v>
      </c>
      <c r="LE101" s="13">
        <f t="shared" si="374"/>
        <v>0</v>
      </c>
      <c r="LF101" s="13">
        <f t="shared" si="374"/>
        <v>0</v>
      </c>
      <c r="LG101" s="13">
        <f t="shared" si="374"/>
        <v>0</v>
      </c>
      <c r="LH101" s="13">
        <f t="shared" si="374"/>
        <v>0</v>
      </c>
      <c r="LI101" s="13">
        <f t="shared" si="374"/>
        <v>0</v>
      </c>
      <c r="LJ101" s="13">
        <f t="shared" si="374"/>
        <v>0</v>
      </c>
      <c r="LK101" s="13">
        <f t="shared" si="374"/>
        <v>0</v>
      </c>
      <c r="LL101" s="13">
        <f t="shared" si="374"/>
        <v>0</v>
      </c>
      <c r="LM101" s="13">
        <f t="shared" si="374"/>
        <v>0</v>
      </c>
      <c r="LN101" s="13">
        <f t="shared" si="374"/>
        <v>0</v>
      </c>
      <c r="LO101" s="13">
        <f t="shared" si="374"/>
        <v>0</v>
      </c>
      <c r="LP101" s="13">
        <f t="shared" si="374"/>
        <v>0</v>
      </c>
      <c r="LQ101" s="13">
        <f t="shared" si="374"/>
        <v>-1</v>
      </c>
      <c r="LR101" s="13">
        <f t="shared" ref="LR101:NL101" si="375">IF(DAY(DATE(YEAR(LQ100)+400,3,))=28,IF(AND(MONTH(LQ100)=2,OR(DAY(LN100)=11,DAY(LN100)=12,DAY(LN100)=13)),-1,),IF(AND(MONTH(LQ100)=2,OR(DAY(LO100)=12,DAY(LO100)=13)),-1,))+IF(AND(OR(MONTH(LQ100)=4,MONTH(LQ100)=6,MONTH(LQ100)=9,MONTH(LQ100)=11),DAY(LP100)=13),-1,)</f>
        <v>0</v>
      </c>
      <c r="LS101" s="13">
        <f t="shared" si="375"/>
        <v>0</v>
      </c>
      <c r="LT101" s="13">
        <f t="shared" si="375"/>
        <v>0</v>
      </c>
      <c r="LU101" s="13">
        <f t="shared" si="375"/>
        <v>0</v>
      </c>
      <c r="LV101" s="13">
        <f t="shared" si="375"/>
        <v>0</v>
      </c>
      <c r="LW101" s="13">
        <f t="shared" si="375"/>
        <v>0</v>
      </c>
      <c r="LX101" s="13">
        <f t="shared" si="375"/>
        <v>0</v>
      </c>
      <c r="LY101" s="13">
        <f t="shared" si="375"/>
        <v>0</v>
      </c>
      <c r="LZ101" s="13">
        <f t="shared" si="375"/>
        <v>0</v>
      </c>
      <c r="MA101" s="13">
        <f t="shared" si="375"/>
        <v>0</v>
      </c>
      <c r="MB101" s="13">
        <f t="shared" si="375"/>
        <v>0</v>
      </c>
      <c r="MC101" s="13">
        <f t="shared" si="375"/>
        <v>0</v>
      </c>
      <c r="MD101" s="13">
        <f t="shared" si="375"/>
        <v>0</v>
      </c>
      <c r="ME101" s="13">
        <f t="shared" si="375"/>
        <v>0</v>
      </c>
      <c r="MF101" s="13">
        <f t="shared" si="375"/>
        <v>0</v>
      </c>
      <c r="MG101" s="13">
        <f t="shared" si="375"/>
        <v>0</v>
      </c>
      <c r="MH101" s="13">
        <f t="shared" si="375"/>
        <v>0</v>
      </c>
      <c r="MI101" s="13">
        <f t="shared" si="375"/>
        <v>0</v>
      </c>
      <c r="MJ101" s="13">
        <f t="shared" si="375"/>
        <v>0</v>
      </c>
      <c r="MK101" s="13">
        <f t="shared" si="375"/>
        <v>0</v>
      </c>
      <c r="ML101" s="13">
        <f t="shared" si="375"/>
        <v>0</v>
      </c>
      <c r="MM101" s="13">
        <f t="shared" si="375"/>
        <v>0</v>
      </c>
      <c r="MN101" s="13">
        <f t="shared" si="375"/>
        <v>0</v>
      </c>
      <c r="MO101" s="13">
        <f t="shared" si="375"/>
        <v>0</v>
      </c>
      <c r="MP101" s="13">
        <f t="shared" si="375"/>
        <v>0</v>
      </c>
      <c r="MQ101" s="13">
        <f t="shared" si="375"/>
        <v>0</v>
      </c>
      <c r="MR101" s="13">
        <f t="shared" si="375"/>
        <v>0</v>
      </c>
      <c r="MS101" s="13">
        <f t="shared" si="375"/>
        <v>0</v>
      </c>
      <c r="MT101" s="13">
        <f t="shared" si="375"/>
        <v>0</v>
      </c>
      <c r="MU101" s="13">
        <f t="shared" si="375"/>
        <v>0</v>
      </c>
      <c r="MV101" s="13">
        <f t="shared" si="375"/>
        <v>0</v>
      </c>
      <c r="MW101" s="13">
        <f t="shared" si="375"/>
        <v>0</v>
      </c>
      <c r="MX101" s="13">
        <f t="shared" si="375"/>
        <v>0</v>
      </c>
      <c r="MY101" s="13">
        <f t="shared" si="375"/>
        <v>0</v>
      </c>
      <c r="MZ101" s="13">
        <f t="shared" si="375"/>
        <v>0</v>
      </c>
      <c r="NA101" s="13">
        <f t="shared" si="375"/>
        <v>0</v>
      </c>
      <c r="NB101" s="13">
        <f t="shared" si="375"/>
        <v>0</v>
      </c>
      <c r="NC101" s="13">
        <f t="shared" si="375"/>
        <v>0</v>
      </c>
      <c r="ND101" s="13">
        <f t="shared" si="375"/>
        <v>0</v>
      </c>
      <c r="NE101" s="13">
        <f t="shared" si="375"/>
        <v>0</v>
      </c>
      <c r="NF101" s="13">
        <f t="shared" si="375"/>
        <v>0</v>
      </c>
      <c r="NG101" s="13">
        <f t="shared" si="375"/>
        <v>0</v>
      </c>
      <c r="NH101" s="13">
        <f t="shared" si="375"/>
        <v>0</v>
      </c>
      <c r="NI101" s="13">
        <f t="shared" si="375"/>
        <v>0</v>
      </c>
      <c r="NJ101" s="13">
        <f t="shared" si="375"/>
        <v>0</v>
      </c>
      <c r="NK101" s="13">
        <f t="shared" si="375"/>
        <v>0</v>
      </c>
      <c r="NL101" s="13">
        <f t="shared" si="375"/>
        <v>0</v>
      </c>
      <c r="NM101" s="22" t="s">
        <v>53</v>
      </c>
    </row>
  </sheetData>
  <sheetProtection password="ED52" sheet="1" objects="1" scenarios="1" selectLockedCells="1"/>
  <mergeCells count="12">
    <mergeCell ref="LC3:MG3"/>
    <mergeCell ref="MH3:NL3"/>
    <mergeCell ref="FD3:GH3"/>
    <mergeCell ref="GI3:HM3"/>
    <mergeCell ref="HN3:IR3"/>
    <mergeCell ref="IS3:JW3"/>
    <mergeCell ref="JX3:LB3"/>
    <mergeCell ref="CT3:DX3"/>
    <mergeCell ref="BO3:CS3"/>
    <mergeCell ref="E3:AI3"/>
    <mergeCell ref="AJ3:BN3"/>
    <mergeCell ref="DY3:FC3"/>
  </mergeCells>
  <conditionalFormatting sqref="E4:E33">
    <cfRule type="expression" dxfId="7" priority="15">
      <formula>DAY(E$100)=1</formula>
    </cfRule>
  </conditionalFormatting>
  <conditionalFormatting sqref="NF4:NF33">
    <cfRule type="expression" dxfId="6" priority="16">
      <formula>DAY(NF$100=1)</formula>
    </cfRule>
  </conditionalFormatting>
  <conditionalFormatting sqref="DW34:DW36">
    <cfRule type="expression" dxfId="5" priority="44">
      <formula>DAY(DW$100)=1</formula>
    </cfRule>
    <cfRule type="expression" dxfId="4" priority="45">
      <formula>AND(MONTH(DW$100)=MONTH($C34),DAY(DW$100)=DAY($C34),NOT(DW$100=1+$CI$2))=TRUE</formula>
    </cfRule>
    <cfRule type="expression" dxfId="3" priority="46">
      <formula>OR(AND(DW$100&gt;=#REF!,DW$100&lt;=#REF!,NOT(DW$100=1+$CI$2))=TRUE,AND(NOT(DW$100=1+$CI$2),DW$100&gt;=#REF!,DW$100&lt;=#REF!)=TRUE,AND(NOT(DW$100=1+$CI$2),DW$100&gt;=#REF!,DW$100&lt;=#REF!)=TRUE)</formula>
    </cfRule>
  </conditionalFormatting>
  <conditionalFormatting sqref="E4:NL33">
    <cfRule type="expression" dxfId="2" priority="47">
      <formula>DAY(E$100)=1</formula>
    </cfRule>
    <cfRule type="expression" dxfId="1" priority="48">
      <formula>AND(MONTH(E$100)=MONTH($C4),DAY(E$100)=DAY($C4),NOT(E$100=1+$CI$2))=TRUE</formula>
    </cfRule>
  </conditionalFormatting>
  <pageMargins left="0.31496062992125984" right="0.23622047244094491" top="0.39370078740157483" bottom="0.39370078740157483" header="0.31496062992125984" footer="0"/>
  <pageSetup paperSize="9" scale="32" orientation="landscape" r:id="rId1"/>
  <headerFooter>
    <oddHeader>&amp;C&amp;28
&amp;G</odd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5" id="{21E6B88B-AF82-437D-B993-66289F685CAF}">
            <xm:f>OR(AND(E$100&gt;=Daten!$E4,E$100&lt;=Daten!$G4,NOT(E$100=1+Daten!$O$1))=TRUE,AND(NOT(E$100=1+Daten!$O$1),E$100&gt;=Daten!$I4,E$100&lt;=Daten!$K4)=TRUE,AND(NOT(E$100=1+Daten!$O$1),E$100&gt;=Daten!$M4,E$100&lt;=Daten!$O4)=TRUE)</xm:f>
            <x14:dxf>
              <fill>
                <patternFill>
                  <bgColor theme="4" tint="0.39994506668294322"/>
                </patternFill>
              </fill>
            </x14:dxf>
          </x14:cfRule>
          <xm:sqref>E4:NL33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Berechnung</vt:lpstr>
      <vt:lpstr>Daten</vt:lpstr>
      <vt:lpstr>FEU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Winfried Lutz</dc:creator>
  <cp:lastModifiedBy>Winfried Lutz</cp:lastModifiedBy>
  <cp:lastPrinted>2020-10-02T11:20:11Z</cp:lastPrinted>
  <dcterms:created xsi:type="dcterms:W3CDTF">2015-10-19T19:02:13Z</dcterms:created>
  <dcterms:modified xsi:type="dcterms:W3CDTF">2020-10-02T11:20:29Z</dcterms:modified>
</cp:coreProperties>
</file>